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5480" windowHeight="7995" firstSheet="3" activeTab="3"/>
  </bookViews>
  <sheets>
    <sheet name="งบแสดงฐานะทางการเงิน" sheetId="1" r:id="rId1"/>
    <sheet name="หมายเหตุ1 ข้อมูลทั่วไป" sheetId="32" r:id="rId2"/>
    <sheet name="หมายเหตุ 2 งบทรัพย์สิน" sheetId="28" r:id="rId3"/>
    <sheet name="หมายเหตุ 3 รายจ่ายค้างจ่าย" sheetId="3" r:id="rId4"/>
    <sheet name="หมายเหตุ 4 เงินรับฝาก " sheetId="6" r:id="rId5"/>
    <sheet name="หมายเหตุ 5 งบเงินสะสม" sheetId="2" r:id="rId6"/>
    <sheet name="แนบท้ายหมายเหตุ 5" sheetId="29" r:id="rId7"/>
    <sheet name="งบแสดงผลการดำเนินงาน" sheetId="7" r:id="rId8"/>
    <sheet name="หมายเหตุ1 " sheetId="30" r:id="rId9"/>
    <sheet name="หมายเหตุ2" sheetId="31" r:id="rId10"/>
    <sheet name="Sheet2" sheetId="27" r:id="rId11"/>
  </sheets>
  <definedNames>
    <definedName name="_xlnm.Print_Area" localSheetId="1">'หมายเหตุ1 ข้อมูลทั่วไป'!$A$1:$AC$54</definedName>
    <definedName name="_xlnm.Print_Titles" localSheetId="7">งบแสดงผลการดำเนินงาน!$1:$6</definedName>
    <definedName name="เทศบาลตำบลศรีสมเด็จ_อำเภอศรีสมเด็จ_จังหวัดร้อยเอ็ด">#REF!</definedName>
  </definedNames>
  <calcPr calcId="124519"/>
</workbook>
</file>

<file path=xl/calcChain.xml><?xml version="1.0" encoding="utf-8"?>
<calcChain xmlns="http://schemas.openxmlformats.org/spreadsheetml/2006/main">
  <c r="O21" i="7"/>
  <c r="N21"/>
  <c r="E21"/>
  <c r="F21"/>
  <c r="G21"/>
  <c r="H21"/>
  <c r="I21"/>
  <c r="J21"/>
  <c r="K21"/>
  <c r="L21"/>
  <c r="M21"/>
  <c r="D21"/>
  <c r="C21"/>
  <c r="C31"/>
  <c r="D31"/>
  <c r="E29" i="29"/>
  <c r="I29"/>
  <c r="P21" i="7" l="1"/>
  <c r="D32"/>
  <c r="J14" i="2"/>
  <c r="J13"/>
  <c r="H8" i="29" l="1"/>
  <c r="G29" i="3"/>
  <c r="D26" i="28"/>
  <c r="F14"/>
  <c r="C17" i="31"/>
  <c r="C18" i="30"/>
  <c r="C22" s="1"/>
  <c r="J20" i="2"/>
  <c r="F10" i="28"/>
  <c r="F11"/>
  <c r="F13"/>
  <c r="F15"/>
  <c r="F16"/>
  <c r="F17"/>
  <c r="F18"/>
  <c r="F19"/>
  <c r="F20"/>
  <c r="F21"/>
  <c r="F22"/>
  <c r="F23"/>
  <c r="F24"/>
  <c r="C26"/>
  <c r="H15" i="6"/>
  <c r="H55" i="1"/>
  <c r="H49"/>
  <c r="H50" s="1"/>
  <c r="H19"/>
  <c r="H20" s="1"/>
  <c r="F29" i="29" l="1"/>
  <c r="H56" i="1"/>
  <c r="F26" i="28"/>
  <c r="H57" i="1"/>
  <c r="H29" i="29" l="1"/>
  <c r="G29"/>
  <c r="H9" l="1"/>
  <c r="G15"/>
  <c r="H10"/>
  <c r="H11"/>
  <c r="H12"/>
  <c r="H13"/>
  <c r="F15"/>
  <c r="E15"/>
  <c r="H15" l="1"/>
  <c r="I26" i="28"/>
  <c r="C17" i="27" l="1"/>
  <c r="D16"/>
  <c r="G16" s="1"/>
  <c r="B17"/>
  <c r="E7"/>
  <c r="E8"/>
  <c r="E9"/>
  <c r="E10"/>
  <c r="E11"/>
  <c r="E12"/>
  <c r="E13"/>
  <c r="E14"/>
  <c r="E15"/>
  <c r="E6"/>
  <c r="E16" l="1"/>
  <c r="D17"/>
  <c r="E17"/>
  <c r="I15" i="29"/>
</calcChain>
</file>

<file path=xl/sharedStrings.xml><?xml version="1.0" encoding="utf-8"?>
<sst xmlns="http://schemas.openxmlformats.org/spreadsheetml/2006/main" count="487" uniqueCount="262">
  <si>
    <t>หมายเหตุ</t>
  </si>
  <si>
    <t>ทรัพย์สินตามงบทรัพย์สิน</t>
  </si>
  <si>
    <t>ทุนทรัพย์สิน</t>
  </si>
  <si>
    <t>รวมหนี้สินและเงินสะสม</t>
  </si>
  <si>
    <t xml:space="preserve"> </t>
  </si>
  <si>
    <t>งบแสดงฐานะการเงิน</t>
  </si>
  <si>
    <t>บวก</t>
  </si>
  <si>
    <t>รายรับจริงสูงกว่ารายจ่ายจริง</t>
  </si>
  <si>
    <t>หัก</t>
  </si>
  <si>
    <t>จ่ายขาดเงินสะสม</t>
  </si>
  <si>
    <t>หน่วย : บาท</t>
  </si>
  <si>
    <t>จำนวนเงิน</t>
  </si>
  <si>
    <t>เบิกจ่ายแล้ว</t>
  </si>
  <si>
    <t>รวม</t>
  </si>
  <si>
    <t>เงินสด</t>
  </si>
  <si>
    <t>หมายเหตุประกอบงบแสดงฐานะการเงิน</t>
  </si>
  <si>
    <t>ค่าที่ดินและสิ่งก่อสร้าง</t>
  </si>
  <si>
    <t>งบแสดงผลการดำเนินงานจ่ายจากเงินรายรับ</t>
  </si>
  <si>
    <t>รายการ</t>
  </si>
  <si>
    <t>ประมาณการ</t>
  </si>
  <si>
    <t>รวมแต่ต้นปี</t>
  </si>
  <si>
    <t>การรักษา</t>
  </si>
  <si>
    <t>การศึกษา</t>
  </si>
  <si>
    <t>การสังคม</t>
  </si>
  <si>
    <t>งานการเกษตร</t>
  </si>
  <si>
    <t>การศาสนา</t>
  </si>
  <si>
    <t>งบกลาง</t>
  </si>
  <si>
    <t>ความสงบ</t>
  </si>
  <si>
    <t>สงเคราะห์</t>
  </si>
  <si>
    <t>วัฒนธรรมและ</t>
  </si>
  <si>
    <t>ภายใน</t>
  </si>
  <si>
    <t>นันทนาการ</t>
  </si>
  <si>
    <t>รายจ่าย</t>
  </si>
  <si>
    <t>เงินเดือน (ฝ่ายประจำ)</t>
  </si>
  <si>
    <t>เงินเดือน (ฝ่ายการเมือง)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</si>
  <si>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</si>
  <si>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</si>
  <si>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</si>
  <si>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</si>
  <si>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</si>
  <si>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 (หมายเหตุ 1)</t>
  </si>
  <si>
    <t>ค่าที่ดินและสิ่งก่อสร้าง (หมายเหตุ 2)</t>
  </si>
  <si>
    <t>รวมรายจ่าย</t>
  </si>
  <si>
    <t>รายรับ</t>
  </si>
  <si>
    <t>รวมรายรับ</t>
  </si>
  <si>
    <t>บริหารงานทั่วไป</t>
  </si>
  <si>
    <t>หมวด</t>
  </si>
  <si>
    <t>เงินสะสม</t>
  </si>
  <si>
    <t>ประเภททรัพย์สิน</t>
  </si>
  <si>
    <t>ชื่อ</t>
  </si>
  <si>
    <t>รวมทั้งสิ้น</t>
  </si>
  <si>
    <t>หมายเหตุ   1</t>
  </si>
  <si>
    <t>ค่าครุภัณฑ์</t>
  </si>
  <si>
    <t>หมายเหตุ   2</t>
  </si>
  <si>
    <t>หน่วย:บาท</t>
  </si>
  <si>
    <t>แหล่งเงิน</t>
  </si>
  <si>
    <t>งาน</t>
  </si>
  <si>
    <t>เงินอุดหนุนทั่วไประบุวัตถุประสงค์</t>
  </si>
  <si>
    <t>สินทรัพย์</t>
  </si>
  <si>
    <t xml:space="preserve">     สินทรัพย์หมุนเวียน</t>
  </si>
  <si>
    <t>หนี้สิน</t>
  </si>
  <si>
    <t xml:space="preserve">     หนี้สินหมุนเวียน</t>
  </si>
  <si>
    <t>หมายเหตุประกอบงบแสดงฐานะทางการเงิน</t>
  </si>
  <si>
    <t>แผนงาน</t>
  </si>
  <si>
    <t>ประเภท</t>
  </si>
  <si>
    <t>โครงการ</t>
  </si>
  <si>
    <t>ก่อหนี้ผูกพัน</t>
  </si>
  <si>
    <t>รวมสินทรัพย์</t>
  </si>
  <si>
    <t>หมายเหตุประกอบงบแสดงฐานะการเงินเป็นส่วนหนึ่งของงบการเงินนี้</t>
  </si>
  <si>
    <t>อนุมัติ</t>
  </si>
  <si>
    <t>รายรับสูงกว่าหรือ (ต่ำกว่า) รายจ่าย</t>
  </si>
  <si>
    <t xml:space="preserve"> ( นางสาวพัทธวรรณ  ปุริตา )</t>
  </si>
  <si>
    <t>หมายเหตุ 2 งบทรัพย์สิน</t>
  </si>
  <si>
    <t xml:space="preserve">    ( นายประสพสุข ภารยาท )                 ( นายภพกฤต  สุทธิบากสกุล )</t>
  </si>
  <si>
    <t>ยังใม่ได้ก่อหนี้</t>
  </si>
  <si>
    <t>จำนวนเงินที่ได้รับ</t>
  </si>
  <si>
    <t>แหล่งที่มาของทรัพย์สินทั้งหมด</t>
  </si>
  <si>
    <t xml:space="preserve">     (เงินทุนสำรองเงินสะสม)</t>
  </si>
  <si>
    <t>ตามประกาศกระทรวงมหาดไทย  เรื่อง  หลักเกณฑ์และวิธีปฏิบัติการบันทึกบัญชี  การจัดทำทะเบียนและรายงาน</t>
  </si>
  <si>
    <t>การบันทึกบัญชีเพื่อจัดทำงบแสดงฐานะการเงินเป็นไปตามเกณฑ์เงินสดและเกณฑ์คงค้าง</t>
  </si>
  <si>
    <t xml:space="preserve">หลักเกณฑ์ในการจัดทำงบแสดงฐานะการเงิน      </t>
  </si>
  <si>
    <t>หมายเหตุ  1  สรุปนโยบายการบัญชีที่สำคัญ</t>
  </si>
  <si>
    <t>ข้อมูลทั่วไป</t>
  </si>
  <si>
    <t>เทศบาลตำบลศรีสมเด็จ  อ.ศรีสมเด็จ  จังหวัดร้อยเอ็ด</t>
  </si>
  <si>
    <t>กระดาษทำการ - รายละเอียดค่าใช้จ่ายที่จ่ายจากเงินรายรับและเงินอุดหนุนทั่วไประบุวัตถุประสงค์</t>
  </si>
  <si>
    <t xml:space="preserve"> ณ วันที่  30  กันยายน  2558</t>
  </si>
  <si>
    <t>เงินรายรับ</t>
  </si>
  <si>
    <t>เงินเดือน(ฝายประจำ)</t>
  </si>
  <si>
    <t>เงินเดือน (ฝ่ายการเงิน)</t>
  </si>
  <si>
    <t>รายจ่ายอื่น</t>
  </si>
  <si>
    <t>เงินอุดหนุนทั่วไปตามยุทธศาสตร์ฯ</t>
  </si>
  <si>
    <t>ค่าก่อสร้างสิ่งสาธารณูปโภค</t>
  </si>
  <si>
    <t>รวมสินทรัพย์หมุนเวียน</t>
  </si>
  <si>
    <t xml:space="preserve">     รวมหนี้สิน</t>
  </si>
  <si>
    <t xml:space="preserve"> รายจ่ายค้างจ่าย</t>
  </si>
  <si>
    <t xml:space="preserve"> เงินรับฝาก</t>
  </si>
  <si>
    <t>รวมหนี้สินหมุนเวียน</t>
  </si>
  <si>
    <t xml:space="preserve">เงินสะสม </t>
  </si>
  <si>
    <t>เงินทุนเงินสำรองเงินสะสม</t>
  </si>
  <si>
    <t>รวมเงินสะสม</t>
  </si>
  <si>
    <t>เคหะและชุมชน</t>
  </si>
  <si>
    <t>ภาษีหัก ณ ที่จ่าย</t>
  </si>
  <si>
    <t>เงินประกันสัญญา</t>
  </si>
  <si>
    <t>หมวดภาษีอากร</t>
  </si>
  <si>
    <t>หมวดค่าธรรมเนียมค่าปรับและใบอนุญาต</t>
  </si>
  <si>
    <t>หมวดรายได้จากทรัพย์สิน</t>
  </si>
  <si>
    <t>หมวดรายได้เบ็ดเตล็ด</t>
  </si>
  <si>
    <t>หมวดภาษีจัดสรร</t>
  </si>
  <si>
    <t>หมวดเงินอุดหนุนทั่วไป</t>
  </si>
  <si>
    <t>หมวดเงินอุดหนุนระบุวัตถุประสงค์</t>
  </si>
  <si>
    <r>
      <rPr>
        <u/>
        <sz val="16"/>
        <color theme="1"/>
        <rFont val="TH SarabunPSK"/>
        <family val="2"/>
      </rPr>
      <t>หัก</t>
    </r>
    <r>
      <rPr>
        <sz val="16"/>
        <color theme="1"/>
        <rFont val="TH SarabunPSK"/>
        <family val="2"/>
      </rPr>
      <t xml:space="preserve"> 25% ของรายรับจริงสูงกว่ารายจ่ายจริง</t>
    </r>
  </si>
  <si>
    <t xml:space="preserve">การเงินขององค์กรปกครองส่วนท้องถิ่น หนังสือสั่งการที่ 0808.4/ว.1723  เมื่อวันที่  20  มีนาคม  พ.ศ.  2558  </t>
  </si>
  <si>
    <t>และหนังสือสั่งการที่เกี่ยวข้อง</t>
  </si>
  <si>
    <t>องค์การบริหารส่วนตำบลบึงนคร  อำเภอธวัชบุรี  จังหวัดร้อยเอ็ด</t>
  </si>
  <si>
    <t>เงินงบประมาณ</t>
  </si>
  <si>
    <t>งานบำบัดน้ำเสีย</t>
  </si>
  <si>
    <t>งานไฟฟ้าถนน</t>
  </si>
  <si>
    <t>ค่าก่อสร้างสิ่งสาธารณูปการ</t>
  </si>
  <si>
    <t>ค่าจ้างประจำ</t>
  </si>
  <si>
    <t>ค่าจ้างชั่วคราว</t>
  </si>
  <si>
    <t>หมวดรายได้จากสาธารณูปโภคและการพาณิชย์</t>
  </si>
  <si>
    <t xml:space="preserve"> - </t>
  </si>
  <si>
    <t>องค์การบริหารส่วนตำบลบึงนคร    อำเภอธวัชบุรี   จังหวัดร้อยเอ็ด</t>
  </si>
  <si>
    <t>รายจ่ายจากเงินอุดหนุนระบุวัตถุประสงค์</t>
  </si>
  <si>
    <t>ระดับก่อนวัย</t>
  </si>
  <si>
    <t>เรียนและ</t>
  </si>
  <si>
    <t>ประถมศึกษา</t>
  </si>
  <si>
    <t>หมายเหตุ ประกอบงบแสดงผลการดำเนินงาน</t>
  </si>
  <si>
    <t xml:space="preserve">หมายเหตุ ประกอบงบแสดงผลการดำเนินงาน </t>
  </si>
  <si>
    <t>ประเภท ครุภัณฑ์</t>
  </si>
  <si>
    <t>ตู้กระจกบานเลื่อน</t>
  </si>
  <si>
    <t>สำนักงาน</t>
  </si>
  <si>
    <t>เครื่องดับเพลิง</t>
  </si>
  <si>
    <t>องค์การบริหารส่วนตำบลบึงนคร   อำเภอธวัชบุรี    จังหวัดร้อยเอ็ด</t>
  </si>
  <si>
    <t>เงินฝากธนาคาร ธกส. ประเภทออมทรัพย์ เลขที่ 5668001131</t>
  </si>
  <si>
    <t>เงินฝากธนาคาร ธกส. ประเภทออมทรัพย์ เลขที่ 5668001961</t>
  </si>
  <si>
    <t>เงินฝากธนาคาร ธกส. ประเภทออมทรัพย์ เลขที่ 5668001945</t>
  </si>
  <si>
    <t>เงินฝากธนาคาร ธกส. ประเภทเงินฝากประจำ เลขที่ 5664047020</t>
  </si>
  <si>
    <t>เงินฝากธนาคาร กรุงไทย สาขาเสลภูมิ ประเภทออมทรัพย์ เลขที่ 4290173926</t>
  </si>
  <si>
    <t>เงินฝากธนาคาร กรุงไทย สาขาร้อยเอ็ด ประเภทออมทรัพย์ เลขที่ 4110361117</t>
  </si>
  <si>
    <t xml:space="preserve">  (นางวารี  ศิริจักรหงษ์)          (นายกรวิชญ์ ภูกัน)              (นายวรพงษ์  อารีเอื้อ)            (นายโยธิน  ขันธวุธ)</t>
  </si>
  <si>
    <t>องค์การบริหารส่วนตำบลบึงนคร ตั้งอยู่ในเขตอำเภอธวัชบรี  จังหวัดร้อยเอ็ด ตั้งขึ้นตามประกาศ</t>
  </si>
  <si>
    <t xml:space="preserve">กระทรวงมหาดไทย เมื่อวันที่  16  ธันวาคม  2539   มีเนื้อที่ประมาณ  37.33  ตารางกิโลเมตร </t>
  </si>
  <si>
    <t>เงินประกันมาตราวัดน้ำ</t>
  </si>
  <si>
    <t>ก.</t>
  </si>
  <si>
    <t>ข.</t>
  </si>
  <si>
    <t>อสังหาริมทรัพย์</t>
  </si>
  <si>
    <t>สังหาริมทรัพย์</t>
  </si>
  <si>
    <t>ค.</t>
  </si>
  <si>
    <t>ง.</t>
  </si>
  <si>
    <t>ยกมาจาก</t>
  </si>
  <si>
    <t>รับเพิ่ม</t>
  </si>
  <si>
    <t>ปีก่อน</t>
  </si>
  <si>
    <t>ปีนี้</t>
  </si>
  <si>
    <t>จำหน่าย</t>
  </si>
  <si>
    <t>ยกไป</t>
  </si>
  <si>
    <t>ปีหน้า</t>
  </si>
  <si>
    <t>ที่ดินและสิ่งก่อสร้าง</t>
  </si>
  <si>
    <t>อาคาร</t>
  </si>
  <si>
    <t>ครุภัณฑ์สำนักงาน</t>
  </si>
  <si>
    <t>ครุภัณฑ์วิทยาศาสตร์การแพทย์</t>
  </si>
  <si>
    <t>ครุภัณฑ์วัสดุไฟฟ้าและวิทยุ</t>
  </si>
  <si>
    <t>ครุภัณฑ์เครื่องใช้ดับเพลิง</t>
  </si>
  <si>
    <t>ครุภัณฑ์งานบ้านงานครัว</t>
  </si>
  <si>
    <t>ครุภัณฑ์โฆษณาและเผยแพร่</t>
  </si>
  <si>
    <t>ครุภัณฑ์การเกษตร</t>
  </si>
  <si>
    <t>ครุภัณฑ์ก่อสร้าง</t>
  </si>
  <si>
    <t>ครุภัณฑ์พาหนะและขนส่ง</t>
  </si>
  <si>
    <t>ครุภัณฑ์การศึกษา</t>
  </si>
  <si>
    <t>ครุภัณฑ์สนาม</t>
  </si>
  <si>
    <t>จ.</t>
  </si>
  <si>
    <t>เงินอุดหนุนเฉพาะกิจ</t>
  </si>
  <si>
    <t>รายได้สภาตำบล</t>
  </si>
  <si>
    <t>จ่ายจากเงินรายได้</t>
  </si>
  <si>
    <t>อุดหนุนจากรัฐบาล</t>
  </si>
  <si>
    <t>ทรัพย์สินเกิดจาก</t>
  </si>
  <si>
    <t>ค่าปรับปรุงซ่อมแซมครุภัณฑ์</t>
  </si>
  <si>
    <t>รวมค่าครุภัณฑ์ทั้งหมด</t>
  </si>
  <si>
    <t>องค์การบริหารส่วนตำบลบึงนคร   อำเภอธวัชบุรี   จังหวัดร้อยเอ็ด</t>
  </si>
  <si>
    <t>ที่</t>
  </si>
  <si>
    <t>โครงการก่อสร้างถนนคอนกรีตเสริมเหล็ก  หมู่ที่ 5 บ้านอีเตี้ย</t>
  </si>
  <si>
    <t>โครงการปรับปรุงแก้ไขน้ำขัง หมู่ที่ 5 บ้านอีเตี้ย</t>
  </si>
  <si>
    <t>โครงการปรับปรุงแก้ไขน้ำขัง หมู่ที่ 7 บ้านโนนราษี</t>
  </si>
  <si>
    <t>โครงการปรับปรุงแก้ไขน้ำขัง หมู่ที่ 9 บ้านไผ่</t>
  </si>
  <si>
    <t>รายรับจริงสูงกว่ารายจ่ายจริงหลังหักทุนสำรองเงินสะสม</t>
  </si>
  <si>
    <t>25% ของรายรับจริงสูงกว่ารายจ่ายจริง</t>
  </si>
  <si>
    <t xml:space="preserve"> หมายเหตุ    4   เงินรับฝาก</t>
  </si>
  <si>
    <t>หมายเหตุ  3  รายจ่ายค้างจ่าย</t>
  </si>
  <si>
    <t>หมายเหตุ  5  เงินสะสม</t>
  </si>
  <si>
    <t xml:space="preserve">มีจำนวนหมู่บ้าน 9  หมู่บ้าน   ประชากรทั้งสิ้น 3,095  คน แยกเป็นชาย 1,491  คน  </t>
  </si>
  <si>
    <t>หญิง 1,604  คน   จำนวนครัวเรือนทั้งหมด 865  ครัวเรือน</t>
  </si>
  <si>
    <t>ชุดไฟไซเรน</t>
  </si>
  <si>
    <t>ถังดับเพลิงแบบสายสะพาย</t>
  </si>
  <si>
    <t>ซัมเมอร์เครื่องสูบน้ำ</t>
  </si>
  <si>
    <t>การเกษตร</t>
  </si>
  <si>
    <t>CPU+จอคอมพิวเตอร์</t>
  </si>
  <si>
    <t>เครื่องโน๊ตบุ๊ค</t>
  </si>
  <si>
    <t>เครื่องปริ้นเตอร์</t>
  </si>
  <si>
    <t>ตู้กระจกทรงสูง</t>
  </si>
  <si>
    <t>ตู้เอนกประสงค์</t>
  </si>
  <si>
    <t>เก้าอี้พนักพิง</t>
  </si>
  <si>
    <t>โครงการก่อสร้างถนน คสล.หมู่ที่ 8 บ้านไผ่ ทางไปวัดป่าสันติธรรม</t>
  </si>
  <si>
    <t>โครงการปรับปรุงซ่อมแซมถนนลูกรัง หมู่ที่ 11 บ้านสองพี่สอง</t>
  </si>
  <si>
    <t>โครงการปรับปรุงซ่อมแซมถนนลูกรัง หมู่ที่ 6  บ้านสังข์</t>
  </si>
  <si>
    <t>โครงการเสริมถนนดินพร้อมลงลูกรัง หมู่ที่ 7 บ้านโนนราษี</t>
  </si>
  <si>
    <t>โครงการลงหินลูกรังภายในเขตบ้านอีเตี้ยสองพี่น้อง หมู่ที่ 5,12,4,11</t>
  </si>
  <si>
    <t>โครงการก่อสร้างร่องระบายน้ำแบบตัวยูพร้อมฝาปิด หมู่ที่ 10 บ้านสังข์</t>
  </si>
  <si>
    <t>โครงการขยายเขตประปา หมู่ที่ 6, 10 บ้านสังข์</t>
  </si>
  <si>
    <t>โครงการก่อสร้างถนนคอนกรีตเสริมเหล็ก หมู่ที่ 8 บ้านไผ่</t>
  </si>
  <si>
    <t>โครงการก่อสร้างถนนคอนกรีตเสริมเหล็ก หมู่ที่ 5  บ้านอีเตี้ย</t>
  </si>
  <si>
    <t>โครงการก่อสร้างถนนคอนกรีตเสริมเหล็ก หมู่ที่ 12  บ้านอีเตี้ย</t>
  </si>
  <si>
    <t>โครงการก่อสร้างถนนคอนกรีตเสริมเหล็ก หมู่ที่ 9 บ้านไผ่</t>
  </si>
  <si>
    <t>โครงการก่อสร้างร่องระบายน้ำท่อผ่าซีก หมู่ที่ 4 บ้านสองพี่น้อง</t>
  </si>
  <si>
    <t>คอมพิวเตอร์</t>
  </si>
  <si>
    <t>สำหรับปี  สิ้นสุดวันที่  29  กันยายน  2560</t>
  </si>
  <si>
    <t>สำหรับปี สิ้นสุด วันที่  29  กันยายน  2560</t>
  </si>
  <si>
    <t>ครุภัณฑ์คอมพิวเตอร์</t>
  </si>
  <si>
    <t>งานกิจการประปา</t>
  </si>
  <si>
    <t>กรณีไม่ก่อหนี้ผูกพัน</t>
  </si>
  <si>
    <t>กรณีก่อหนี้ผูกพัน</t>
  </si>
  <si>
    <t>ระบุวัตถุประสงค์/</t>
  </si>
  <si>
    <t>เฉพาะกิจ</t>
  </si>
  <si>
    <t>สังคมสงเคราะห์</t>
  </si>
  <si>
    <t>แผนงานงบกลาง</t>
  </si>
  <si>
    <t>งานบริหารงานทั่วไปเกี่ยวกับ</t>
  </si>
  <si>
    <t>ประเภทรายจ่าย</t>
  </si>
  <si>
    <t>เงินช่วยเหลือการศึกษาบุตร</t>
  </si>
  <si>
    <t>รายจ่ายเกี่ยวกับการรับรองและพิธีการ</t>
  </si>
  <si>
    <t>เงินกองทุนบำเหน็จบำนาญ</t>
  </si>
  <si>
    <t>ข้าราชการ(กบข.)</t>
  </si>
  <si>
    <t>เงินอุดหนุนเฉพาะกิจจากกรมส่งเสริมการปกครอง</t>
  </si>
  <si>
    <t>ท้องถิ่น</t>
  </si>
  <si>
    <t>เงินอุดหนุนเฉพาะกิจจากหน่วยงานอื่น</t>
  </si>
  <si>
    <t xml:space="preserve"> คงเหลือเบิกจ่าย   ปี 2561</t>
  </si>
  <si>
    <t>ลูกหนี้เงินทุนโครงการเศรษฐกิจชุมชน</t>
  </si>
  <si>
    <r>
      <rPr>
        <sz val="14"/>
        <rFont val="TH SarabunPSK"/>
        <family val="2"/>
      </rPr>
      <t xml:space="preserve">นวก.เงินและบัญชีชำนาญการ </t>
    </r>
    <r>
      <rPr>
        <sz val="16"/>
        <rFont val="TH SarabunPSK"/>
        <family val="2"/>
      </rPr>
      <t xml:space="preserve">      ผู้อำนวยการกองคลัง        ปลัดองค์การบริหารส่วนตำบล         นายกอบต.บึงนคร</t>
    </r>
  </si>
  <si>
    <t>เงินรับฝากเงินทุนโครงการเศรษฐกิจชุมชน บัญชี 1</t>
  </si>
  <si>
    <t>เงินรับฝากเงินทุนโครงการเศรษฐกิจชุมชน บัญชี 2</t>
  </si>
  <si>
    <t>เงินรับฝากค่ารักษาพยาบาล</t>
  </si>
  <si>
    <t>เงินรับฝากค่าสินไหมทดแทน(ระบบประปาแบบผิวดิน)</t>
  </si>
  <si>
    <t>เงินรับฝากอื่นๆ เบี้ยยังชีพผู้สูงอายุประจำปีงบประมาณ พ.ศ.2557-2558</t>
  </si>
  <si>
    <t>เงินสะสม ณ วันที่ 1 ตุลาคม 2559</t>
  </si>
  <si>
    <t>รายจ่ายค้างจ่ายโอนเข้าเงินสะสม</t>
  </si>
  <si>
    <t>เงินสะสม  29  กันยายน  2560</t>
  </si>
  <si>
    <t>เงินทุนสำรองเงินสะสม ณ วันที่  30  ตุลาคม 2559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</si>
  <si>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  เป็นโครงการที่ได้รับอนุมัติจากปีงบประมาณ พ.ศ.2559  ดำเนินการเบิกจ่ายในปีงบประมาณ พ.ศ. 2560</t>
    </r>
  </si>
  <si>
    <t>(จ่ายขาดเงินสะสมระหว่างปี)</t>
  </si>
  <si>
    <t>(รับคืนระหว่างปี)</t>
  </si>
  <si>
    <t>โครงการก่อสร้างร่องระบายน้ำท่อผ่าซีก หมู่ที่ 9 บ้านไผ่</t>
  </si>
  <si>
    <t>รายละเอียดแนบท้าย   หมายเหตุ  5  เงินสะสม</t>
  </si>
  <si>
    <t>เงินบำนาญลูกจ้างประจำถ่ายโอน</t>
  </si>
  <si>
    <t>เงินกองทุนบำเหน็จบำนาญข้าราชการถ่ายโอน (กบข.)</t>
  </si>
  <si>
    <t>เงินทุนสำรองเงินสะสม ณ วันที่  29   กันยายน 2560</t>
  </si>
  <si>
    <t>โครงการฟื้นฟูแก้ไขปัญหายาเสพติด</t>
  </si>
  <si>
    <t>ค่าลงทะเบียน</t>
  </si>
  <si>
    <t>โครงการตามแผนยุทธศาสตร์พัฒนาประเทศ</t>
  </si>
  <si>
    <t>ณ  วันที่   30   กันยายน  2560</t>
  </si>
  <si>
    <t>สำหรับปี  สิ้นสุดวันที่  30  กันยายน  2560</t>
  </si>
  <si>
    <t>ตั้งแต่วันที่  1  ตุลาคม  2559  ถึงวันที่  30   กันยายน  2560</t>
  </si>
  <si>
    <t>สาธารณะสุข</t>
  </si>
  <si>
    <t>วัตถุประสงค์</t>
  </si>
  <si>
    <t>เงินอุดหนุนระบุ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</si>
</sst>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.00_);_(* \(#,##0.00\);_(* &quot;-&quot;??_);_(@_)"/>
    <numFmt numFmtId="188" formatCode="\(#,##0.00\);\(t&quot;฿&quot;#,##0.00\)"/>
  </numFmts>
  <fonts count="3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sz val="10"/>
      <name val="Arial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name val="Tahoma"/>
      <family val="2"/>
      <charset val="222"/>
      <scheme val="minor"/>
    </font>
    <font>
      <sz val="14"/>
      <name val="Angsana New"/>
      <family val="1"/>
    </font>
    <font>
      <sz val="16"/>
      <color theme="0"/>
      <name val="TH SarabunPSK"/>
      <family val="2"/>
    </font>
    <font>
      <b/>
      <u/>
      <sz val="16"/>
      <color theme="1"/>
      <name val="TH SarabunPSK"/>
      <family val="2"/>
    </font>
    <font>
      <sz val="16"/>
      <name val="Arial"/>
      <family val="2"/>
    </font>
    <font>
      <b/>
      <u val="doubleAccounting"/>
      <sz val="16"/>
      <color theme="1"/>
      <name val="TH SarabunPSK"/>
      <family val="2"/>
    </font>
    <font>
      <u/>
      <sz val="16"/>
      <color theme="1"/>
      <name val="TH SarabunPSK"/>
      <family val="2"/>
    </font>
    <font>
      <u/>
      <sz val="16"/>
      <name val="TH SarabunPSK"/>
      <family val="2"/>
    </font>
    <font>
      <b/>
      <sz val="14"/>
      <name val="Tahoma"/>
      <family val="2"/>
      <charset val="222"/>
      <scheme val="minor"/>
    </font>
    <font>
      <b/>
      <u/>
      <sz val="14"/>
      <name val="TH SarabunPSK"/>
      <family val="2"/>
    </font>
    <font>
      <sz val="16"/>
      <color indexed="8"/>
      <name val="TH SarabunPSK"/>
      <family val="2"/>
    </font>
    <font>
      <sz val="16"/>
      <name val="Cordia New"/>
      <family val="2"/>
    </font>
    <font>
      <sz val="16"/>
      <name val="Angsana New"/>
      <family val="1"/>
    </font>
    <font>
      <sz val="14"/>
      <name val="BrowalliaUPC"/>
      <family val="2"/>
    </font>
    <font>
      <b/>
      <sz val="14"/>
      <name val="BrowalliaUPC"/>
      <family val="2"/>
    </font>
    <font>
      <sz val="13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sz val="14"/>
      <color theme="1"/>
      <name val="TH SarabunPSK"/>
      <family val="2"/>
    </font>
    <font>
      <b/>
      <sz val="15"/>
      <name val="TH SarabunPSK"/>
      <family val="2"/>
    </font>
    <font>
      <b/>
      <sz val="15"/>
      <color theme="1"/>
      <name val="TH SarabunPSK"/>
      <family val="2"/>
    </font>
    <font>
      <sz val="14"/>
      <name val="Arial"/>
      <family val="2"/>
    </font>
    <font>
      <b/>
      <sz val="13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7" fillId="0" borderId="0" applyFont="0" applyFill="0" applyBorder="0" applyAlignment="0" applyProtection="0"/>
    <xf numFmtId="0" fontId="7" fillId="0" borderId="0"/>
    <xf numFmtId="0" fontId="9" fillId="0" borderId="0"/>
    <xf numFmtId="0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87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11" fillId="0" borderId="0" applyFont="0" applyFill="0" applyBorder="0" applyAlignment="0" applyProtection="0"/>
    <xf numFmtId="187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" fillId="0" borderId="0" applyFont="0" applyFill="0" applyBorder="0" applyAlignment="0" applyProtection="0"/>
  </cellStyleXfs>
  <cellXfs count="268">
    <xf numFmtId="0" fontId="0" fillId="0" borderId="0" xfId="0"/>
    <xf numFmtId="0" fontId="2" fillId="0" borderId="0" xfId="0" applyFont="1"/>
    <xf numFmtId="43" fontId="2" fillId="0" borderId="0" xfId="1" applyFont="1"/>
    <xf numFmtId="0" fontId="3" fillId="0" borderId="0" xfId="0" applyFont="1"/>
    <xf numFmtId="0" fontId="4" fillId="0" borderId="0" xfId="2" applyFont="1"/>
    <xf numFmtId="43" fontId="3" fillId="0" borderId="0" xfId="1" applyFont="1" applyBorder="1" applyAlignment="1">
      <alignment horizontal="center"/>
    </xf>
    <xf numFmtId="43" fontId="2" fillId="0" borderId="0" xfId="0" applyNumberFormat="1" applyFont="1"/>
    <xf numFmtId="43" fontId="5" fillId="0" borderId="0" xfId="2" applyNumberFormat="1" applyFont="1"/>
    <xf numFmtId="0" fontId="12" fillId="0" borderId="0" xfId="0" applyFont="1"/>
    <xf numFmtId="0" fontId="4" fillId="0" borderId="0" xfId="9" applyFont="1"/>
    <xf numFmtId="43" fontId="13" fillId="0" borderId="0" xfId="1" applyFont="1"/>
    <xf numFmtId="43" fontId="13" fillId="2" borderId="0" xfId="1" applyFont="1" applyFill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43" fontId="2" fillId="0" borderId="2" xfId="1" applyFont="1" applyBorder="1"/>
    <xf numFmtId="0" fontId="3" fillId="0" borderId="2" xfId="0" applyFont="1" applyBorder="1" applyAlignment="1">
      <alignment horizontal="center"/>
    </xf>
    <xf numFmtId="43" fontId="3" fillId="0" borderId="2" xfId="1" applyFont="1" applyBorder="1"/>
    <xf numFmtId="0" fontId="14" fillId="0" borderId="0" xfId="2" applyFont="1"/>
    <xf numFmtId="43" fontId="3" fillId="0" borderId="0" xfId="1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3" fillId="0" borderId="1" xfId="1" applyFont="1" applyBorder="1"/>
    <xf numFmtId="43" fontId="2" fillId="0" borderId="0" xfId="1" applyFont="1" applyBorder="1"/>
    <xf numFmtId="0" fontId="3" fillId="0" borderId="0" xfId="0" applyFont="1" applyAlignment="1"/>
    <xf numFmtId="43" fontId="3" fillId="0" borderId="18" xfId="1" applyFont="1" applyBorder="1"/>
    <xf numFmtId="43" fontId="3" fillId="0" borderId="6" xfId="1" applyFont="1" applyBorder="1"/>
    <xf numFmtId="43" fontId="3" fillId="0" borderId="0" xfId="1" applyFont="1" applyBorder="1"/>
    <xf numFmtId="0" fontId="4" fillId="0" borderId="0" xfId="0" applyFont="1" applyAlignment="1"/>
    <xf numFmtId="43" fontId="3" fillId="0" borderId="19" xfId="1" applyFont="1" applyBorder="1"/>
    <xf numFmtId="0" fontId="5" fillId="0" borderId="0" xfId="15" applyFont="1" applyAlignment="1"/>
    <xf numFmtId="0" fontId="16" fillId="0" borderId="0" xfId="9" applyFont="1"/>
    <xf numFmtId="0" fontId="5" fillId="0" borderId="0" xfId="9" applyFont="1"/>
    <xf numFmtId="0" fontId="5" fillId="0" borderId="0" xfId="2" applyFont="1" applyAlignment="1">
      <alignment horizontal="center"/>
    </xf>
    <xf numFmtId="43" fontId="5" fillId="0" borderId="0" xfId="6" applyNumberFormat="1" applyFont="1" applyAlignment="1">
      <alignment horizontal="left"/>
    </xf>
    <xf numFmtId="43" fontId="5" fillId="0" borderId="0" xfId="6" applyNumberFormat="1" applyFont="1" applyAlignment="1">
      <alignment horizontal="right"/>
    </xf>
    <xf numFmtId="43" fontId="5" fillId="0" borderId="3" xfId="5" applyFont="1" applyBorder="1"/>
    <xf numFmtId="0" fontId="4" fillId="0" borderId="4" xfId="2" applyFont="1" applyBorder="1"/>
    <xf numFmtId="43" fontId="4" fillId="0" borderId="4" xfId="5" applyFont="1" applyBorder="1"/>
    <xf numFmtId="0" fontId="4" fillId="0" borderId="4" xfId="2" applyFont="1" applyBorder="1" applyAlignment="1">
      <alignment horizontal="left" indent="1"/>
    </xf>
    <xf numFmtId="0" fontId="5" fillId="0" borderId="4" xfId="2" applyFont="1" applyBorder="1" applyAlignment="1">
      <alignment horizontal="left"/>
    </xf>
    <xf numFmtId="43" fontId="5" fillId="0" borderId="4" xfId="5" applyFont="1" applyBorder="1"/>
    <xf numFmtId="0" fontId="5" fillId="0" borderId="0" xfId="2" applyFont="1" applyBorder="1" applyAlignment="1">
      <alignment horizontal="center"/>
    </xf>
    <xf numFmtId="43" fontId="5" fillId="0" borderId="0" xfId="2" applyNumberFormat="1" applyFont="1" applyBorder="1"/>
    <xf numFmtId="0" fontId="4" fillId="0" borderId="0" xfId="2" applyFont="1" applyBorder="1"/>
    <xf numFmtId="0" fontId="3" fillId="0" borderId="0" xfId="0" applyFont="1" applyAlignment="1">
      <alignment horizontal="right"/>
    </xf>
    <xf numFmtId="0" fontId="2" fillId="0" borderId="0" xfId="0" applyFont="1" applyBorder="1"/>
    <xf numFmtId="0" fontId="2" fillId="0" borderId="4" xfId="0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3" fontId="2" fillId="0" borderId="0" xfId="1" applyFont="1" applyAlignment="1">
      <alignment horizontal="right"/>
    </xf>
    <xf numFmtId="49" fontId="3" fillId="0" borderId="0" xfId="0" applyNumberFormat="1" applyFont="1" applyAlignment="1">
      <alignment horizontal="right"/>
    </xf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43" fontId="2" fillId="0" borderId="0" xfId="1" applyNumberFormat="1" applyFont="1" applyAlignment="1">
      <alignment horizontal="right"/>
    </xf>
    <xf numFmtId="43" fontId="2" fillId="0" borderId="18" xfId="1" applyFont="1" applyBorder="1" applyAlignment="1">
      <alignment horizontal="right"/>
    </xf>
    <xf numFmtId="43" fontId="2" fillId="0" borderId="0" xfId="1" applyFont="1" applyBorder="1" applyAlignment="1">
      <alignment horizontal="right"/>
    </xf>
    <xf numFmtId="0" fontId="15" fillId="0" borderId="0" xfId="0" applyFont="1"/>
    <xf numFmtId="188" fontId="2" fillId="0" borderId="0" xfId="1" applyNumberFormat="1" applyFont="1" applyBorder="1" applyAlignment="1">
      <alignment horizontal="right"/>
    </xf>
    <xf numFmtId="43" fontId="17" fillId="0" borderId="0" xfId="0" applyNumberFormat="1" applyFont="1"/>
    <xf numFmtId="43" fontId="17" fillId="0" borderId="0" xfId="1" applyFont="1"/>
    <xf numFmtId="0" fontId="4" fillId="0" borderId="0" xfId="15" applyFont="1"/>
    <xf numFmtId="39" fontId="4" fillId="0" borderId="0" xfId="15" applyNumberFormat="1" applyFont="1" applyAlignment="1">
      <alignment horizontal="center"/>
    </xf>
    <xf numFmtId="4" fontId="4" fillId="0" borderId="0" xfId="15" applyNumberFormat="1" applyFont="1"/>
    <xf numFmtId="187" fontId="4" fillId="0" borderId="0" xfId="22" applyNumberFormat="1" applyFont="1"/>
    <xf numFmtId="0" fontId="19" fillId="0" borderId="0" xfId="15" applyFont="1"/>
    <xf numFmtId="39" fontId="19" fillId="0" borderId="0" xfId="15" applyNumberFormat="1" applyFont="1" applyAlignment="1">
      <alignment horizontal="center"/>
    </xf>
    <xf numFmtId="4" fontId="19" fillId="0" borderId="0" xfId="15" applyNumberFormat="1" applyFont="1"/>
    <xf numFmtId="187" fontId="19" fillId="0" borderId="0" xfId="22" applyNumberFormat="1" applyFont="1"/>
    <xf numFmtId="4" fontId="4" fillId="0" borderId="0" xfId="15" applyNumberFormat="1" applyFont="1" applyAlignment="1">
      <alignment horizontal="center"/>
    </xf>
    <xf numFmtId="0" fontId="5" fillId="0" borderId="0" xfId="9" applyFont="1" applyAlignment="1">
      <alignment horizontal="center"/>
    </xf>
    <xf numFmtId="43" fontId="5" fillId="0" borderId="0" xfId="10" applyNumberFormat="1" applyFont="1" applyAlignment="1">
      <alignment horizontal="center"/>
    </xf>
    <xf numFmtId="0" fontId="5" fillId="0" borderId="12" xfId="9" applyFont="1" applyBorder="1" applyAlignment="1">
      <alignment horizontal="center"/>
    </xf>
    <xf numFmtId="0" fontId="5" fillId="0" borderId="17" xfId="9" applyFont="1" applyBorder="1" applyAlignment="1">
      <alignment horizontal="center"/>
    </xf>
    <xf numFmtId="15" fontId="4" fillId="0" borderId="4" xfId="9" applyNumberFormat="1" applyFont="1" applyBorder="1" applyAlignment="1">
      <alignment horizontal="center"/>
    </xf>
    <xf numFmtId="0" fontId="4" fillId="0" borderId="4" xfId="9" applyFont="1" applyBorder="1" applyAlignment="1"/>
    <xf numFmtId="187" fontId="4" fillId="0" borderId="4" xfId="10" applyNumberFormat="1" applyFont="1" applyBorder="1" applyAlignment="1"/>
    <xf numFmtId="187" fontId="4" fillId="0" borderId="4" xfId="10" applyNumberFormat="1" applyFont="1" applyBorder="1" applyAlignment="1">
      <alignment horizontal="center" vertical="center"/>
    </xf>
    <xf numFmtId="187" fontId="5" fillId="0" borderId="4" xfId="10" applyNumberFormat="1" applyFont="1" applyBorder="1" applyAlignment="1">
      <alignment horizontal="center" vertical="center"/>
    </xf>
    <xf numFmtId="15" fontId="4" fillId="0" borderId="4" xfId="9" quotePrefix="1" applyNumberFormat="1" applyFont="1" applyBorder="1" applyAlignment="1"/>
    <xf numFmtId="187" fontId="5" fillId="0" borderId="5" xfId="10" applyNumberFormat="1" applyFont="1" applyBorder="1" applyAlignment="1"/>
    <xf numFmtId="43" fontId="16" fillId="0" borderId="0" xfId="9" applyNumberFormat="1" applyFont="1"/>
    <xf numFmtId="43" fontId="10" fillId="0" borderId="3" xfId="1" applyFont="1" applyBorder="1" applyAlignment="1">
      <alignment horizontal="center" vertical="center"/>
    </xf>
    <xf numFmtId="0" fontId="20" fillId="0" borderId="0" xfId="0" applyFont="1"/>
    <xf numFmtId="43" fontId="10" fillId="0" borderId="4" xfId="1" applyFont="1" applyBorder="1" applyAlignment="1">
      <alignment horizontal="center" vertical="center"/>
    </xf>
    <xf numFmtId="43" fontId="10" fillId="0" borderId="17" xfId="1" applyFont="1" applyBorder="1" applyAlignment="1">
      <alignment horizontal="center" vertical="center"/>
    </xf>
    <xf numFmtId="0" fontId="21" fillId="0" borderId="11" xfId="0" applyFont="1" applyBorder="1"/>
    <xf numFmtId="0" fontId="10" fillId="0" borderId="12" xfId="0" applyFont="1" applyBorder="1" applyAlignment="1">
      <alignment vertical="center"/>
    </xf>
    <xf numFmtId="43" fontId="6" fillId="0" borderId="11" xfId="1" applyFont="1" applyBorder="1"/>
    <xf numFmtId="43" fontId="6" fillId="0" borderId="4" xfId="1" applyFont="1" applyBorder="1"/>
    <xf numFmtId="43" fontId="6" fillId="0" borderId="13" xfId="1" applyFont="1" applyBorder="1"/>
    <xf numFmtId="43" fontId="6" fillId="0" borderId="3" xfId="1" applyFont="1" applyBorder="1"/>
    <xf numFmtId="43" fontId="6" fillId="0" borderId="9" xfId="1" applyFont="1" applyBorder="1"/>
    <xf numFmtId="43" fontId="6" fillId="0" borderId="0" xfId="1" applyFont="1" applyBorder="1"/>
    <xf numFmtId="43" fontId="6" fillId="0" borderId="9" xfId="1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43" fontId="6" fillId="0" borderId="17" xfId="1" applyFont="1" applyBorder="1"/>
    <xf numFmtId="0" fontId="10" fillId="0" borderId="7" xfId="0" applyFont="1" applyBorder="1"/>
    <xf numFmtId="0" fontId="10" fillId="0" borderId="8" xfId="0" applyFont="1" applyBorder="1"/>
    <xf numFmtId="0" fontId="10" fillId="0" borderId="12" xfId="0" applyFont="1" applyBorder="1"/>
    <xf numFmtId="0" fontId="6" fillId="0" borderId="4" xfId="0" applyFont="1" applyBorder="1"/>
    <xf numFmtId="0" fontId="6" fillId="0" borderId="14" xfId="0" applyFont="1" applyBorder="1"/>
    <xf numFmtId="43" fontId="6" fillId="0" borderId="18" xfId="1" applyFont="1" applyBorder="1"/>
    <xf numFmtId="0" fontId="10" fillId="0" borderId="16" xfId="0" applyFont="1" applyBorder="1"/>
    <xf numFmtId="0" fontId="10" fillId="0" borderId="0" xfId="0" applyFont="1" applyBorder="1"/>
    <xf numFmtId="43" fontId="10" fillId="0" borderId="0" xfId="1" applyFont="1"/>
    <xf numFmtId="43" fontId="10" fillId="0" borderId="10" xfId="1" applyFont="1" applyBorder="1"/>
    <xf numFmtId="43" fontId="10" fillId="0" borderId="9" xfId="1" applyFont="1" applyBorder="1"/>
    <xf numFmtId="0" fontId="4" fillId="0" borderId="0" xfId="6" applyFont="1"/>
    <xf numFmtId="43" fontId="4" fillId="0" borderId="0" xfId="6" applyNumberFormat="1" applyFont="1"/>
    <xf numFmtId="0" fontId="5" fillId="0" borderId="0" xfId="6" applyFont="1" applyFill="1" applyAlignment="1"/>
    <xf numFmtId="0" fontId="4" fillId="0" borderId="0" xfId="6" applyFont="1" applyFill="1" applyAlignment="1">
      <alignment horizontal="center"/>
    </xf>
    <xf numFmtId="0" fontId="4" fillId="0" borderId="0" xfId="6" applyFont="1" applyFill="1"/>
    <xf numFmtId="0" fontId="5" fillId="0" borderId="0" xfId="6" applyFont="1"/>
    <xf numFmtId="0" fontId="5" fillId="0" borderId="0" xfId="6" applyFont="1" applyAlignment="1">
      <alignment horizontal="center"/>
    </xf>
    <xf numFmtId="0" fontId="22" fillId="0" borderId="0" xfId="3" applyFont="1" applyBorder="1"/>
    <xf numFmtId="4" fontId="22" fillId="0" borderId="0" xfId="6" applyNumberFormat="1" applyFont="1" applyAlignment="1">
      <alignment horizontal="center" vertical="center" shrinkToFit="1"/>
    </xf>
    <xf numFmtId="187" fontId="22" fillId="0" borderId="0" xfId="4" applyNumberFormat="1" applyFont="1" applyBorder="1"/>
    <xf numFmtId="43" fontId="5" fillId="0" borderId="6" xfId="6" applyNumberFormat="1" applyFont="1" applyBorder="1" applyAlignment="1">
      <alignment vertical="center" shrinkToFit="1"/>
    </xf>
    <xf numFmtId="43" fontId="4" fillId="0" borderId="0" xfId="1" applyFont="1"/>
    <xf numFmtId="0" fontId="23" fillId="0" borderId="0" xfId="6" applyFont="1"/>
    <xf numFmtId="0" fontId="5" fillId="0" borderId="0" xfId="6" applyFont="1" applyAlignment="1"/>
    <xf numFmtId="0" fontId="4" fillId="0" borderId="0" xfId="6" applyFont="1" applyAlignment="1">
      <alignment horizontal="left" shrinkToFit="1"/>
    </xf>
    <xf numFmtId="43" fontId="4" fillId="0" borderId="0" xfId="6" applyNumberFormat="1" applyFont="1" applyAlignment="1">
      <alignment horizontal="left" shrinkToFit="1"/>
    </xf>
    <xf numFmtId="0" fontId="5" fillId="0" borderId="0" xfId="6" applyFont="1" applyBorder="1" applyAlignment="1">
      <alignment horizontal="center" vertical="center"/>
    </xf>
    <xf numFmtId="43" fontId="23" fillId="0" borderId="0" xfId="1" applyFont="1"/>
    <xf numFmtId="43" fontId="23" fillId="0" borderId="0" xfId="6" applyNumberFormat="1" applyFont="1"/>
    <xf numFmtId="43" fontId="14" fillId="0" borderId="0" xfId="1" applyFont="1"/>
    <xf numFmtId="43" fontId="10" fillId="0" borderId="3" xfId="1" applyFont="1" applyBorder="1" applyAlignment="1">
      <alignment horizontal="center" vertical="center"/>
    </xf>
    <xf numFmtId="43" fontId="10" fillId="0" borderId="4" xfId="1" applyFont="1" applyBorder="1" applyAlignment="1">
      <alignment horizontal="center" vertical="center"/>
    </xf>
    <xf numFmtId="43" fontId="10" fillId="0" borderId="17" xfId="1" applyFont="1" applyBorder="1" applyAlignment="1">
      <alignment horizontal="center" vertical="center"/>
    </xf>
    <xf numFmtId="43" fontId="24" fillId="0" borderId="0" xfId="1" applyFont="1"/>
    <xf numFmtId="43" fontId="10" fillId="0" borderId="0" xfId="0" applyNumberFormat="1" applyFont="1"/>
    <xf numFmtId="43" fontId="25" fillId="0" borderId="0" xfId="0" applyNumberFormat="1" applyFont="1"/>
    <xf numFmtId="43" fontId="26" fillId="0" borderId="0" xfId="0" applyNumberFormat="1" applyFont="1"/>
    <xf numFmtId="43" fontId="6" fillId="0" borderId="15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2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6" applyFont="1" applyBorder="1" applyAlignment="1">
      <alignment horizontal="left" vertical="center" shrinkToFit="1"/>
    </xf>
    <xf numFmtId="43" fontId="5" fillId="0" borderId="0" xfId="6" applyNumberFormat="1" applyFont="1" applyBorder="1" applyAlignment="1">
      <alignment vertical="center" shrinkToFit="1"/>
    </xf>
    <xf numFmtId="0" fontId="4" fillId="0" borderId="0" xfId="6" applyFont="1" applyAlignment="1">
      <alignment horizontal="center"/>
    </xf>
    <xf numFmtId="43" fontId="2" fillId="0" borderId="0" xfId="1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12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4" fillId="0" borderId="4" xfId="2" applyFont="1" applyBorder="1" applyAlignment="1">
      <alignment horizontal="left"/>
    </xf>
    <xf numFmtId="0" fontId="4" fillId="0" borderId="4" xfId="2" applyFont="1" applyBorder="1" applyAlignment="1"/>
    <xf numFmtId="0" fontId="6" fillId="0" borderId="4" xfId="2" applyFont="1" applyBorder="1" applyAlignment="1"/>
    <xf numFmtId="43" fontId="4" fillId="0" borderId="4" xfId="1" applyFont="1" applyBorder="1" applyAlignment="1">
      <alignment horizontal="left"/>
    </xf>
    <xf numFmtId="43" fontId="4" fillId="0" borderId="4" xfId="1" applyFont="1" applyBorder="1" applyAlignment="1">
      <alignment horizontal="left" indent="1"/>
    </xf>
    <xf numFmtId="43" fontId="28" fillId="0" borderId="4" xfId="1" applyFont="1" applyBorder="1" applyAlignment="1">
      <alignment horizontal="left"/>
    </xf>
    <xf numFmtId="43" fontId="28" fillId="0" borderId="4" xfId="1" applyFont="1" applyBorder="1" applyAlignment="1">
      <alignment horizontal="left" indent="1"/>
    </xf>
    <xf numFmtId="43" fontId="4" fillId="0" borderId="4" xfId="2" applyNumberFormat="1" applyFont="1" applyBorder="1"/>
    <xf numFmtId="0" fontId="5" fillId="0" borderId="3" xfId="2" applyFont="1" applyBorder="1" applyAlignment="1">
      <alignment horizontal="right"/>
    </xf>
    <xf numFmtId="0" fontId="5" fillId="0" borderId="4" xfId="2" applyFont="1" applyBorder="1" applyAlignment="1">
      <alignment horizontal="right"/>
    </xf>
    <xf numFmtId="0" fontId="4" fillId="0" borderId="7" xfId="2" applyFont="1" applyBorder="1"/>
    <xf numFmtId="43" fontId="4" fillId="0" borderId="18" xfId="1" applyFont="1" applyBorder="1"/>
    <xf numFmtId="43" fontId="5" fillId="0" borderId="1" xfId="6" applyNumberFormat="1" applyFont="1" applyBorder="1"/>
    <xf numFmtId="0" fontId="16" fillId="0" borderId="4" xfId="9" applyFont="1" applyBorder="1"/>
    <xf numFmtId="0" fontId="16" fillId="0" borderId="7" xfId="9" applyFont="1" applyBorder="1"/>
    <xf numFmtId="0" fontId="4" fillId="0" borderId="4" xfId="9" applyFont="1" applyBorder="1" applyAlignment="1">
      <alignment horizontal="center"/>
    </xf>
    <xf numFmtId="0" fontId="29" fillId="0" borderId="3" xfId="0" applyFont="1" applyBorder="1"/>
    <xf numFmtId="0" fontId="30" fillId="0" borderId="4" xfId="0" applyFont="1" applyBorder="1"/>
    <xf numFmtId="43" fontId="2" fillId="0" borderId="18" xfId="1" applyFont="1" applyBorder="1"/>
    <xf numFmtId="43" fontId="5" fillId="0" borderId="5" xfId="2" applyNumberFormat="1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4" fillId="0" borderId="5" xfId="2" applyFont="1" applyBorder="1"/>
    <xf numFmtId="0" fontId="5" fillId="0" borderId="0" xfId="6" applyFont="1" applyAlignment="1">
      <alignment horizontal="center"/>
    </xf>
    <xf numFmtId="0" fontId="4" fillId="0" borderId="0" xfId="6" applyFont="1" applyAlignment="1"/>
    <xf numFmtId="43" fontId="4" fillId="0" borderId="0" xfId="6" applyNumberFormat="1" applyFont="1" applyAlignment="1">
      <alignment horizontal="right"/>
    </xf>
    <xf numFmtId="43" fontId="5" fillId="3" borderId="5" xfId="2" applyNumberFormat="1" applyFont="1" applyFill="1" applyBorder="1"/>
    <xf numFmtId="43" fontId="29" fillId="0" borderId="3" xfId="1" applyFont="1" applyBorder="1"/>
    <xf numFmtId="0" fontId="29" fillId="0" borderId="4" xfId="0" applyFont="1" applyBorder="1"/>
    <xf numFmtId="43" fontId="29" fillId="0" borderId="4" xfId="1" applyFont="1" applyBorder="1"/>
    <xf numFmtId="43" fontId="32" fillId="0" borderId="2" xfId="1" applyFont="1" applyBorder="1"/>
    <xf numFmtId="0" fontId="29" fillId="0" borderId="4" xfId="0" applyFont="1" applyBorder="1" applyAlignment="1">
      <alignment horizontal="center"/>
    </xf>
    <xf numFmtId="0" fontId="28" fillId="0" borderId="0" xfId="6" applyFont="1" applyAlignment="1">
      <alignment horizontal="left" shrinkToFit="1"/>
    </xf>
    <xf numFmtId="0" fontId="29" fillId="0" borderId="17" xfId="0" applyFont="1" applyBorder="1"/>
    <xf numFmtId="0" fontId="28" fillId="0" borderId="18" xfId="6" applyFont="1" applyBorder="1" applyAlignment="1">
      <alignment horizontal="left" shrinkToFit="1"/>
    </xf>
    <xf numFmtId="43" fontId="29" fillId="0" borderId="17" xfId="1" applyFont="1" applyBorder="1"/>
    <xf numFmtId="0" fontId="29" fillId="0" borderId="2" xfId="0" applyFont="1" applyBorder="1"/>
    <xf numFmtId="0" fontId="28" fillId="0" borderId="13" xfId="6" applyFont="1" applyBorder="1" applyAlignment="1">
      <alignment horizontal="left" shrinkToFit="1"/>
    </xf>
    <xf numFmtId="0" fontId="29" fillId="0" borderId="3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0" fontId="28" fillId="0" borderId="0" xfId="6" applyFont="1" applyBorder="1" applyAlignment="1">
      <alignment horizontal="left" shrinkToFit="1"/>
    </xf>
    <xf numFmtId="0" fontId="29" fillId="0" borderId="20" xfId="0" applyFont="1" applyBorder="1"/>
    <xf numFmtId="0" fontId="28" fillId="0" borderId="21" xfId="6" applyFont="1" applyBorder="1" applyAlignment="1">
      <alignment horizontal="left" shrinkToFit="1"/>
    </xf>
    <xf numFmtId="43" fontId="29" fillId="0" borderId="20" xfId="1" applyFont="1" applyBorder="1"/>
    <xf numFmtId="0" fontId="29" fillId="0" borderId="20" xfId="0" applyFont="1" applyBorder="1" applyAlignment="1">
      <alignment horizontal="center"/>
    </xf>
    <xf numFmtId="0" fontId="5" fillId="0" borderId="4" xfId="9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3" fillId="0" borderId="0" xfId="9" applyFont="1"/>
    <xf numFmtId="0" fontId="6" fillId="0" borderId="0" xfId="9" applyFont="1"/>
    <xf numFmtId="187" fontId="6" fillId="0" borderId="0" xfId="10" applyNumberFormat="1" applyFont="1"/>
    <xf numFmtId="0" fontId="5" fillId="0" borderId="0" xfId="9" applyFont="1" applyAlignment="1">
      <alignment horizontal="left"/>
    </xf>
    <xf numFmtId="15" fontId="4" fillId="0" borderId="4" xfId="9" applyNumberFormat="1" applyFont="1" applyBorder="1" applyAlignment="1">
      <alignment horizontal="left"/>
    </xf>
    <xf numFmtId="0" fontId="6" fillId="0" borderId="4" xfId="9" applyFont="1" applyBorder="1" applyAlignment="1"/>
    <xf numFmtId="0" fontId="27" fillId="0" borderId="4" xfId="9" applyFont="1" applyBorder="1" applyAlignment="1"/>
    <xf numFmtId="4" fontId="2" fillId="0" borderId="4" xfId="0" applyNumberFormat="1" applyFont="1" applyBorder="1" applyAlignment="1">
      <alignment horizontal="center"/>
    </xf>
    <xf numFmtId="43" fontId="10" fillId="0" borderId="3" xfId="1" applyFont="1" applyBorder="1" applyAlignment="1">
      <alignment horizontal="center" vertical="center"/>
    </xf>
    <xf numFmtId="43" fontId="10" fillId="0" borderId="4" xfId="1" applyFont="1" applyBorder="1" applyAlignment="1">
      <alignment horizontal="center" vertical="center"/>
    </xf>
    <xf numFmtId="43" fontId="10" fillId="0" borderId="17" xfId="1" applyFont="1" applyBorder="1" applyAlignment="1">
      <alignment horizontal="center" vertical="center"/>
    </xf>
    <xf numFmtId="43" fontId="10" fillId="3" borderId="7" xfId="1" applyFont="1" applyFill="1" applyBorder="1"/>
    <xf numFmtId="43" fontId="10" fillId="3" borderId="2" xfId="1" applyFont="1" applyFill="1" applyBorder="1"/>
    <xf numFmtId="43" fontId="10" fillId="3" borderId="7" xfId="1" applyFont="1" applyFill="1" applyBorder="1" applyAlignment="1">
      <alignment horizontal="center"/>
    </xf>
    <xf numFmtId="43" fontId="34" fillId="3" borderId="7" xfId="1" applyFont="1" applyFill="1" applyBorder="1"/>
    <xf numFmtId="43" fontId="34" fillId="3" borderId="2" xfId="1" applyFont="1" applyFill="1" applyBorder="1"/>
    <xf numFmtId="43" fontId="34" fillId="0" borderId="3" xfId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15" applyFont="1" applyAlignment="1">
      <alignment horizontal="center"/>
    </xf>
    <xf numFmtId="0" fontId="5" fillId="0" borderId="11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32" fillId="0" borderId="3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2" fillId="0" borderId="2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/>
    </xf>
    <xf numFmtId="0" fontId="32" fillId="0" borderId="19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3" xfId="9" applyFont="1" applyBorder="1" applyAlignment="1">
      <alignment horizontal="center" vertical="center" wrapText="1"/>
    </xf>
    <xf numFmtId="0" fontId="5" fillId="0" borderId="17" xfId="9" applyFont="1" applyBorder="1" applyAlignment="1">
      <alignment horizontal="center" vertical="center" wrapText="1"/>
    </xf>
    <xf numFmtId="15" fontId="5" fillId="0" borderId="19" xfId="9" applyNumberFormat="1" applyFont="1" applyBorder="1" applyAlignment="1">
      <alignment horizontal="center"/>
    </xf>
    <xf numFmtId="15" fontId="5" fillId="0" borderId="8" xfId="9" applyNumberFormat="1" applyFont="1" applyBorder="1" applyAlignment="1">
      <alignment horizontal="center"/>
    </xf>
    <xf numFmtId="0" fontId="5" fillId="0" borderId="18" xfId="9" applyFont="1" applyBorder="1" applyAlignment="1">
      <alignment horizontal="left"/>
    </xf>
    <xf numFmtId="0" fontId="5" fillId="0" borderId="3" xfId="9" applyFont="1" applyBorder="1" applyAlignment="1">
      <alignment horizontal="center" vertical="center"/>
    </xf>
    <xf numFmtId="0" fontId="5" fillId="0" borderId="17" xfId="9" applyFont="1" applyBorder="1" applyAlignment="1">
      <alignment horizontal="center" vertical="center"/>
    </xf>
    <xf numFmtId="0" fontId="5" fillId="0" borderId="0" xfId="9" applyFont="1" applyAlignment="1">
      <alignment horizontal="center"/>
    </xf>
    <xf numFmtId="43" fontId="5" fillId="0" borderId="18" xfId="11" applyFont="1" applyBorder="1" applyAlignment="1">
      <alignment horizontal="right"/>
    </xf>
    <xf numFmtId="0" fontId="6" fillId="0" borderId="15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31" fillId="0" borderId="0" xfId="0" applyFont="1" applyAlignment="1">
      <alignment horizont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43" fontId="10" fillId="0" borderId="11" xfId="1" applyFont="1" applyBorder="1" applyAlignment="1">
      <alignment horizontal="center" vertical="center"/>
    </xf>
    <xf numFmtId="43" fontId="10" fillId="0" borderId="9" xfId="1" applyFont="1" applyBorder="1" applyAlignment="1">
      <alignment horizontal="center" vertical="center"/>
    </xf>
    <xf numFmtId="43" fontId="10" fillId="0" borderId="15" xfId="1" applyFont="1" applyBorder="1" applyAlignment="1">
      <alignment horizontal="center" vertical="center"/>
    </xf>
    <xf numFmtId="43" fontId="10" fillId="0" borderId="3" xfId="1" applyFont="1" applyBorder="1" applyAlignment="1">
      <alignment horizontal="center" vertical="center"/>
    </xf>
    <xf numFmtId="43" fontId="10" fillId="0" borderId="4" xfId="1" applyFont="1" applyBorder="1" applyAlignment="1">
      <alignment horizontal="center" vertical="center"/>
    </xf>
    <xf numFmtId="43" fontId="10" fillId="0" borderId="17" xfId="1" applyFont="1" applyBorder="1" applyAlignment="1">
      <alignment horizontal="center" vertical="center"/>
    </xf>
    <xf numFmtId="43" fontId="34" fillId="0" borderId="11" xfId="1" applyFont="1" applyBorder="1" applyAlignment="1">
      <alignment horizontal="center" vertical="center"/>
    </xf>
    <xf numFmtId="43" fontId="34" fillId="0" borderId="9" xfId="1" applyFont="1" applyBorder="1" applyAlignment="1">
      <alignment horizontal="center" vertical="center"/>
    </xf>
    <xf numFmtId="43" fontId="34" fillId="0" borderId="15" xfId="1" applyFont="1" applyBorder="1" applyAlignment="1">
      <alignment horizontal="center" vertical="center"/>
    </xf>
    <xf numFmtId="43" fontId="10" fillId="0" borderId="3" xfId="1" applyFont="1" applyBorder="1" applyAlignment="1">
      <alignment horizontal="center" vertical="center" wrapText="1"/>
    </xf>
    <xf numFmtId="43" fontId="10" fillId="0" borderId="4" xfId="1" applyFont="1" applyBorder="1" applyAlignment="1">
      <alignment horizontal="center" vertical="center" wrapText="1"/>
    </xf>
    <xf numFmtId="43" fontId="10" fillId="0" borderId="17" xfId="1" applyFont="1" applyBorder="1" applyAlignment="1">
      <alignment horizontal="center" vertical="center" wrapText="1"/>
    </xf>
    <xf numFmtId="0" fontId="27" fillId="0" borderId="9" xfId="0" applyFont="1" applyBorder="1" applyAlignment="1">
      <alignment horizontal="left"/>
    </xf>
    <xf numFmtId="0" fontId="27" fillId="0" borderId="14" xfId="0" applyFont="1" applyBorder="1" applyAlignment="1">
      <alignment horizontal="left"/>
    </xf>
    <xf numFmtId="0" fontId="5" fillId="0" borderId="0" xfId="6" applyFont="1" applyAlignment="1">
      <alignment horizontal="center"/>
    </xf>
  </cellXfs>
  <cellStyles count="23">
    <cellStyle name="Comma 2" xfId="12"/>
    <cellStyle name="Comma 2 2" xfId="13"/>
    <cellStyle name="Comma 3" xfId="14"/>
    <cellStyle name="Normal_งบฐานะ ทต.เชียงม.46" xfId="15"/>
    <cellStyle name="เครื่องหมายจุลภาค" xfId="1" builtinId="3"/>
    <cellStyle name="เครื่องหมายจุลภาค 2" xfId="5"/>
    <cellStyle name="เครื่องหมายจุลภาค 2 2" xfId="16"/>
    <cellStyle name="เครื่องหมายจุลภาค 3" xfId="7"/>
    <cellStyle name="เครื่องหมายจุลภาค 3 2" xfId="17"/>
    <cellStyle name="เครื่องหมายจุลภาค 4" xfId="10"/>
    <cellStyle name="เครื่องหมายจุลภาค 5" xfId="18"/>
    <cellStyle name="เครื่องหมายจุลภาค_2549" xfId="11"/>
    <cellStyle name="เครื่องหมายจุลภาค_Sheet1" xfId="4"/>
    <cellStyle name="เครื่องหมายจุลภาค_งบการเงิน-ทต.บรบือ 4" xfId="22"/>
    <cellStyle name="ปกติ" xfId="0" builtinId="0"/>
    <cellStyle name="ปกติ 2" xfId="6"/>
    <cellStyle name="ปกติ 2 2" xfId="19"/>
    <cellStyle name="ปกติ 3" xfId="8"/>
    <cellStyle name="ปกติ 3 2" xfId="20"/>
    <cellStyle name="ปกติ 4" xfId="9"/>
    <cellStyle name="ปกติ 4 2" xfId="21"/>
    <cellStyle name="ปกติ_Sheet1" xfId="3"/>
    <cellStyle name="ปกติ_สรุปครุภัณฑ์ไฟจราจร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257175</xdr:colOff>
      <xdr:row>2</xdr:row>
      <xdr:rowOff>247650</xdr:rowOff>
    </xdr:from>
    <xdr:to>
      <xdr:col>10</xdr:col>
      <xdr:colOff>0</xdr:colOff>
      <xdr:row>4</xdr:row>
      <xdr:rowOff>19050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5019675" y="247650"/>
          <a:ext cx="1943100" cy="3810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      </a:t>
          </a:r>
          <a:r>
            <a:rPr lang="th-TH" sz="1400" b="1" i="0" strike="noStrike">
              <a:solidFill>
                <a:srgbClr val="000000"/>
              </a:solidFill>
              <a:latin typeface="TH SarabunPSK"/>
              <a:cs typeface="TH SarabunPSK"/>
            </a:rPr>
            <a:t> หมายเหตุ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K64"/>
  <sheetViews>
    <sheetView topLeftCell="A19" workbookViewId="0">
      <selection activeCell="J55" sqref="J55"/>
    </sheetView>
  </sheetViews>
  <sheetFormatPr defaultColWidth="9" defaultRowHeight="21"/>
  <cols>
    <col min="1" max="1" width="9.875" style="1" customWidth="1"/>
    <col min="2" max="2" width="9.125" style="1" customWidth="1"/>
    <col min="3" max="3" width="7.875" style="1" customWidth="1"/>
    <col min="4" max="4" width="3.25" style="1" customWidth="1"/>
    <col min="5" max="5" width="20.125" style="1" customWidth="1"/>
    <col min="6" max="6" width="14.375" style="1" customWidth="1"/>
    <col min="7" max="7" width="2.25" style="1" customWidth="1"/>
    <col min="8" max="8" width="15.25" style="2" customWidth="1"/>
    <col min="9" max="9" width="9" style="1"/>
    <col min="10" max="10" width="11.375" style="1" customWidth="1"/>
    <col min="11" max="16384" width="9" style="1"/>
  </cols>
  <sheetData>
    <row r="2" spans="1:11">
      <c r="A2" s="211" t="s">
        <v>133</v>
      </c>
      <c r="B2" s="211"/>
      <c r="C2" s="211"/>
      <c r="D2" s="211"/>
      <c r="E2" s="211"/>
      <c r="F2" s="211"/>
      <c r="G2" s="211"/>
      <c r="H2" s="211"/>
    </row>
    <row r="3" spans="1:11">
      <c r="A3" s="211" t="s">
        <v>5</v>
      </c>
      <c r="B3" s="211"/>
      <c r="C3" s="211"/>
      <c r="D3" s="211"/>
      <c r="E3" s="211"/>
      <c r="F3" s="211"/>
      <c r="G3" s="211"/>
      <c r="H3" s="211"/>
    </row>
    <row r="4" spans="1:11">
      <c r="A4" s="211" t="s">
        <v>256</v>
      </c>
      <c r="B4" s="211"/>
      <c r="C4" s="211"/>
      <c r="D4" s="211"/>
      <c r="E4" s="211"/>
      <c r="F4" s="211"/>
      <c r="G4" s="211"/>
      <c r="H4" s="211"/>
    </row>
    <row r="6" spans="1:11">
      <c r="F6" s="136" t="s">
        <v>0</v>
      </c>
      <c r="H6" s="18" t="s">
        <v>10</v>
      </c>
    </row>
    <row r="7" spans="1:11">
      <c r="F7" s="136"/>
    </row>
    <row r="8" spans="1:11" ht="21.75" thickBot="1">
      <c r="A8" s="3" t="s">
        <v>1</v>
      </c>
      <c r="B8" s="3"/>
      <c r="F8" s="20">
        <v>2</v>
      </c>
      <c r="H8" s="21">
        <v>33524592</v>
      </c>
      <c r="K8" s="1" t="s">
        <v>4</v>
      </c>
    </row>
    <row r="9" spans="1:11" ht="21.75" thickTop="1">
      <c r="A9" s="3" t="s">
        <v>58</v>
      </c>
      <c r="B9" s="3"/>
      <c r="F9" s="20"/>
      <c r="H9" s="22"/>
    </row>
    <row r="10" spans="1:11">
      <c r="A10" s="3" t="s">
        <v>59</v>
      </c>
      <c r="B10" s="3"/>
      <c r="F10" s="20"/>
      <c r="H10" s="22"/>
    </row>
    <row r="11" spans="1:11">
      <c r="A11" s="3"/>
      <c r="B11" s="1" t="s">
        <v>14</v>
      </c>
      <c r="F11" s="20"/>
      <c r="H11" s="143" t="s">
        <v>121</v>
      </c>
    </row>
    <row r="12" spans="1:11">
      <c r="A12" s="3"/>
      <c r="B12" s="1" t="s">
        <v>134</v>
      </c>
      <c r="F12" s="20"/>
      <c r="H12" s="22">
        <v>2294023.46</v>
      </c>
    </row>
    <row r="13" spans="1:11">
      <c r="A13" s="3"/>
      <c r="B13" s="1" t="s">
        <v>135</v>
      </c>
      <c r="F13" s="20"/>
      <c r="H13" s="22">
        <v>64144.37</v>
      </c>
    </row>
    <row r="14" spans="1:11">
      <c r="A14" s="3"/>
      <c r="B14" s="1" t="s">
        <v>136</v>
      </c>
      <c r="F14" s="20"/>
      <c r="H14" s="22">
        <v>203843.43</v>
      </c>
    </row>
    <row r="15" spans="1:11">
      <c r="A15" s="3"/>
      <c r="B15" s="1" t="s">
        <v>137</v>
      </c>
      <c r="F15" s="20"/>
      <c r="H15" s="22">
        <v>8443410.2899999991</v>
      </c>
    </row>
    <row r="16" spans="1:11">
      <c r="A16" s="3"/>
      <c r="B16" s="1" t="s">
        <v>138</v>
      </c>
      <c r="F16" s="20"/>
      <c r="H16" s="22">
        <v>738751.32</v>
      </c>
    </row>
    <row r="17" spans="1:8">
      <c r="B17" s="1" t="s">
        <v>139</v>
      </c>
      <c r="F17" s="20"/>
      <c r="H17" s="2">
        <v>3650655.65</v>
      </c>
    </row>
    <row r="18" spans="1:8">
      <c r="B18" s="1" t="s">
        <v>234</v>
      </c>
      <c r="F18" s="20"/>
      <c r="H18" s="2">
        <v>1158600</v>
      </c>
    </row>
    <row r="19" spans="1:8">
      <c r="A19" s="23"/>
      <c r="B19" s="23" t="s">
        <v>92</v>
      </c>
      <c r="C19" s="23"/>
      <c r="H19" s="24">
        <f>SUM(H12:H18)</f>
        <v>16553428.52</v>
      </c>
    </row>
    <row r="20" spans="1:8" ht="21.75" thickBot="1">
      <c r="A20" s="3" t="s">
        <v>67</v>
      </c>
      <c r="B20" s="3"/>
      <c r="H20" s="25">
        <f>H19</f>
        <v>16553428.52</v>
      </c>
    </row>
    <row r="21" spans="1:8" ht="21.75" thickTop="1">
      <c r="A21" s="3"/>
      <c r="B21" s="3"/>
      <c r="H21" s="26"/>
    </row>
    <row r="22" spans="1:8">
      <c r="A22" s="1" t="s">
        <v>68</v>
      </c>
      <c r="H22" s="26"/>
    </row>
    <row r="23" spans="1:8">
      <c r="H23" s="26"/>
    </row>
    <row r="24" spans="1:8">
      <c r="H24" s="26"/>
    </row>
    <row r="25" spans="1:8">
      <c r="H25" s="26"/>
    </row>
    <row r="26" spans="1:8">
      <c r="H26" s="26"/>
    </row>
    <row r="27" spans="1:8">
      <c r="H27" s="26"/>
    </row>
    <row r="28" spans="1:8">
      <c r="A28" s="193" t="s">
        <v>140</v>
      </c>
      <c r="B28" s="193"/>
      <c r="C28" s="193"/>
      <c r="D28" s="193"/>
      <c r="E28" s="193"/>
      <c r="F28" s="193"/>
      <c r="G28" s="193"/>
      <c r="H28" s="193"/>
    </row>
    <row r="29" spans="1:8">
      <c r="A29" s="192" t="s">
        <v>235</v>
      </c>
      <c r="B29" s="192"/>
      <c r="C29" s="192"/>
      <c r="D29" s="192"/>
      <c r="E29" s="192"/>
      <c r="F29" s="192"/>
      <c r="G29" s="192"/>
      <c r="H29" s="192"/>
    </row>
    <row r="30" spans="1:8">
      <c r="A30" s="3"/>
      <c r="B30" s="3"/>
      <c r="H30" s="26"/>
    </row>
    <row r="31" spans="1:8">
      <c r="A31" s="3"/>
      <c r="B31" s="3"/>
      <c r="H31" s="26"/>
    </row>
    <row r="32" spans="1:8">
      <c r="A32" s="3"/>
      <c r="B32" s="3"/>
      <c r="H32" s="26"/>
    </row>
    <row r="33" spans="1:8">
      <c r="A33" s="3"/>
      <c r="B33" s="3"/>
      <c r="H33" s="26"/>
    </row>
    <row r="34" spans="1:8">
      <c r="A34" s="3"/>
      <c r="B34" s="3"/>
      <c r="H34" s="26"/>
    </row>
    <row r="35" spans="1:8">
      <c r="A35" s="3"/>
      <c r="B35" s="3"/>
      <c r="H35" s="26"/>
    </row>
    <row r="36" spans="1:8">
      <c r="A36" s="3"/>
      <c r="B36" s="3"/>
      <c r="H36" s="26"/>
    </row>
    <row r="37" spans="1:8">
      <c r="A37" s="3"/>
      <c r="B37" s="3"/>
      <c r="H37" s="26"/>
    </row>
    <row r="38" spans="1:8">
      <c r="A38" s="211" t="s">
        <v>133</v>
      </c>
      <c r="B38" s="211"/>
      <c r="C38" s="211"/>
      <c r="D38" s="211"/>
      <c r="E38" s="211"/>
      <c r="F38" s="211"/>
      <c r="G38" s="211"/>
      <c r="H38" s="211"/>
    </row>
    <row r="39" spans="1:8">
      <c r="A39" s="211" t="s">
        <v>5</v>
      </c>
      <c r="B39" s="211"/>
      <c r="C39" s="211"/>
      <c r="D39" s="211"/>
      <c r="E39" s="211"/>
      <c r="F39" s="211"/>
      <c r="G39" s="211"/>
      <c r="H39" s="211"/>
    </row>
    <row r="40" spans="1:8">
      <c r="A40" s="211" t="s">
        <v>256</v>
      </c>
      <c r="B40" s="211"/>
      <c r="C40" s="211"/>
      <c r="D40" s="211"/>
      <c r="E40" s="211"/>
      <c r="F40" s="211"/>
      <c r="G40" s="211"/>
      <c r="H40" s="211"/>
    </row>
    <row r="41" spans="1:8">
      <c r="A41" s="136"/>
      <c r="B41" s="136"/>
      <c r="C41" s="136"/>
      <c r="D41" s="136"/>
      <c r="E41" s="136"/>
      <c r="F41" s="136"/>
      <c r="G41" s="136"/>
      <c r="H41" s="136"/>
    </row>
    <row r="42" spans="1:8">
      <c r="A42" s="136"/>
      <c r="B42" s="136"/>
      <c r="C42" s="136"/>
      <c r="D42" s="136"/>
      <c r="E42" s="136"/>
      <c r="F42" s="136" t="s">
        <v>0</v>
      </c>
      <c r="G42" s="136"/>
      <c r="H42" s="18" t="s">
        <v>10</v>
      </c>
    </row>
    <row r="43" spans="1:8">
      <c r="A43" s="3"/>
      <c r="B43" s="3"/>
      <c r="F43" s="136"/>
      <c r="H43" s="26"/>
    </row>
    <row r="44" spans="1:8" ht="21.75" thickBot="1">
      <c r="A44" s="3" t="s">
        <v>2</v>
      </c>
      <c r="B44" s="3"/>
      <c r="F44" s="20">
        <v>2</v>
      </c>
      <c r="H44" s="21">
        <v>33524592</v>
      </c>
    </row>
    <row r="45" spans="1:8" ht="21.75" thickTop="1">
      <c r="A45" s="3" t="s">
        <v>60</v>
      </c>
      <c r="B45" s="3"/>
    </row>
    <row r="46" spans="1:8">
      <c r="A46" s="3" t="s">
        <v>61</v>
      </c>
      <c r="B46" s="3"/>
    </row>
    <row r="47" spans="1:8">
      <c r="B47" s="1" t="s">
        <v>94</v>
      </c>
      <c r="F47" s="20">
        <v>3</v>
      </c>
      <c r="H47" s="2">
        <v>984400.7</v>
      </c>
    </row>
    <row r="48" spans="1:8">
      <c r="B48" s="1" t="s">
        <v>95</v>
      </c>
      <c r="F48" s="20">
        <v>4</v>
      </c>
      <c r="H48" s="2">
        <v>1938933.77</v>
      </c>
    </row>
    <row r="49" spans="1:8">
      <c r="A49" s="3"/>
      <c r="B49" s="3" t="s">
        <v>96</v>
      </c>
      <c r="H49" s="28">
        <f>SUM(H47:H48)</f>
        <v>2923334.4699999997</v>
      </c>
    </row>
    <row r="50" spans="1:8" ht="21.75" thickBot="1">
      <c r="A50" s="3" t="s">
        <v>93</v>
      </c>
      <c r="B50" s="3"/>
      <c r="H50" s="25">
        <f>H49</f>
        <v>2923334.4699999997</v>
      </c>
    </row>
    <row r="51" spans="1:8" ht="21.75" thickTop="1">
      <c r="A51" s="212"/>
      <c r="B51" s="212"/>
      <c r="C51" s="212"/>
      <c r="D51" s="212"/>
      <c r="E51" s="212"/>
      <c r="F51" s="212"/>
      <c r="G51" s="212"/>
      <c r="H51" s="212"/>
    </row>
    <row r="52" spans="1:8">
      <c r="A52" s="3" t="s">
        <v>47</v>
      </c>
      <c r="F52" s="20"/>
    </row>
    <row r="53" spans="1:8">
      <c r="B53" s="1" t="s">
        <v>97</v>
      </c>
      <c r="F53" s="20">
        <v>5</v>
      </c>
      <c r="H53" s="2">
        <v>4730155.18</v>
      </c>
    </row>
    <row r="54" spans="1:8">
      <c r="B54" s="1" t="s">
        <v>98</v>
      </c>
      <c r="F54" s="20" t="s">
        <v>4</v>
      </c>
      <c r="H54" s="22">
        <v>8899938.8699999992</v>
      </c>
    </row>
    <row r="55" spans="1:8">
      <c r="A55" s="3"/>
      <c r="B55" s="3" t="s">
        <v>99</v>
      </c>
      <c r="F55" s="20" t="s">
        <v>4</v>
      </c>
      <c r="H55" s="24">
        <f>SUM(H53:H54)</f>
        <v>13630094.049999999</v>
      </c>
    </row>
    <row r="56" spans="1:8" ht="21.75" thickBot="1">
      <c r="A56" s="3" t="s">
        <v>3</v>
      </c>
      <c r="B56" s="3"/>
      <c r="C56" s="1" t="s">
        <v>4</v>
      </c>
      <c r="H56" s="21">
        <f>H50+H55</f>
        <v>16553428.52</v>
      </c>
    </row>
    <row r="57" spans="1:8" ht="21.75" thickTop="1">
      <c r="H57" s="127">
        <f>H56-H20</f>
        <v>0</v>
      </c>
    </row>
    <row r="58" spans="1:8">
      <c r="A58" s="1" t="s">
        <v>68</v>
      </c>
      <c r="H58" s="26"/>
    </row>
    <row r="59" spans="1:8">
      <c r="H59" s="26"/>
    </row>
    <row r="60" spans="1:8">
      <c r="A60" s="137"/>
      <c r="B60" s="137"/>
      <c r="C60" s="137"/>
      <c r="D60" s="137"/>
      <c r="E60" s="137"/>
      <c r="F60" s="137"/>
      <c r="G60" s="137"/>
      <c r="H60" s="137"/>
    </row>
    <row r="61" spans="1:8">
      <c r="H61" s="26"/>
    </row>
    <row r="62" spans="1:8">
      <c r="A62" s="193" t="s">
        <v>140</v>
      </c>
      <c r="B62" s="193"/>
      <c r="C62" s="193"/>
      <c r="D62" s="193"/>
      <c r="E62" s="193"/>
      <c r="F62" s="193"/>
      <c r="G62" s="193"/>
      <c r="H62" s="193"/>
    </row>
    <row r="63" spans="1:8">
      <c r="A63" s="192" t="s">
        <v>235</v>
      </c>
      <c r="B63" s="192"/>
      <c r="C63" s="192"/>
      <c r="D63" s="192"/>
      <c r="E63" s="192"/>
      <c r="F63" s="192"/>
      <c r="G63" s="192"/>
      <c r="H63" s="192"/>
    </row>
    <row r="64" spans="1:8">
      <c r="A64" s="213"/>
      <c r="B64" s="213"/>
      <c r="C64" s="213"/>
      <c r="D64" s="213"/>
      <c r="E64" s="213"/>
      <c r="F64" s="213"/>
      <c r="G64" s="27"/>
      <c r="H64" s="27"/>
    </row>
  </sheetData>
  <mergeCells count="9">
    <mergeCell ref="A40:H40"/>
    <mergeCell ref="A51:H51"/>
    <mergeCell ref="A64:C64"/>
    <mergeCell ref="D64:F64"/>
    <mergeCell ref="A2:H2"/>
    <mergeCell ref="A3:H3"/>
    <mergeCell ref="A4:H4"/>
    <mergeCell ref="A38:H38"/>
    <mergeCell ref="A39:H39"/>
  </mergeCells>
  <pageMargins left="0.78740157480314965" right="0.39370078740157483" top="0.74803149606299213" bottom="0.39370078740157483" header="0.31496062992125984" footer="0.31496062992125984"/>
  <pageSetup paperSize="9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FF00"/>
  </sheetPr>
  <dimension ref="A1:D20"/>
  <sheetViews>
    <sheetView workbookViewId="0">
      <selection activeCell="B2" sqref="B2"/>
    </sheetView>
  </sheetViews>
  <sheetFormatPr defaultColWidth="9" defaultRowHeight="24"/>
  <cols>
    <col min="1" max="1" width="13.25" style="120" customWidth="1"/>
    <col min="2" max="2" width="64.125" style="120" customWidth="1"/>
    <col min="3" max="3" width="14" style="120" customWidth="1"/>
    <col min="4" max="4" width="8.25" style="120" customWidth="1"/>
    <col min="5" max="16384" width="9" style="120"/>
  </cols>
  <sheetData>
    <row r="1" spans="1:4">
      <c r="A1" s="110"/>
      <c r="B1" s="110"/>
      <c r="C1" s="110"/>
      <c r="D1" s="110"/>
    </row>
    <row r="2" spans="1:4">
      <c r="A2" s="110" t="s">
        <v>127</v>
      </c>
      <c r="B2" s="110"/>
      <c r="C2" s="34"/>
    </row>
    <row r="3" spans="1:4">
      <c r="A3" s="113" t="s">
        <v>53</v>
      </c>
      <c r="B3" s="121" t="s">
        <v>16</v>
      </c>
      <c r="C3" s="34" t="s">
        <v>10</v>
      </c>
    </row>
    <row r="4" spans="1:4" ht="13.5" customHeight="1">
      <c r="A4" s="113"/>
      <c r="B4" s="121"/>
      <c r="C4" s="34"/>
    </row>
    <row r="5" spans="1:4">
      <c r="A5" s="113"/>
      <c r="B5" s="170" t="s">
        <v>201</v>
      </c>
      <c r="C5" s="171">
        <v>128000</v>
      </c>
    </row>
    <row r="6" spans="1:4">
      <c r="A6" s="113"/>
      <c r="B6" s="122" t="s">
        <v>202</v>
      </c>
      <c r="C6" s="123">
        <v>80000</v>
      </c>
    </row>
    <row r="7" spans="1:4">
      <c r="A7" s="113"/>
      <c r="B7" s="122" t="s">
        <v>203</v>
      </c>
      <c r="C7" s="123">
        <v>80000</v>
      </c>
    </row>
    <row r="8" spans="1:4">
      <c r="A8" s="113"/>
      <c r="B8" s="122" t="s">
        <v>204</v>
      </c>
      <c r="C8" s="123">
        <v>80000</v>
      </c>
    </row>
    <row r="9" spans="1:4">
      <c r="A9" s="113"/>
      <c r="B9" s="122" t="s">
        <v>205</v>
      </c>
      <c r="C9" s="123">
        <v>130000</v>
      </c>
    </row>
    <row r="10" spans="1:4">
      <c r="A10" s="113"/>
      <c r="B10" s="122" t="s">
        <v>212</v>
      </c>
      <c r="C10" s="123">
        <v>80000</v>
      </c>
    </row>
    <row r="11" spans="1:4">
      <c r="A11" s="113"/>
      <c r="B11" s="122" t="s">
        <v>206</v>
      </c>
      <c r="C11" s="123">
        <v>80000</v>
      </c>
    </row>
    <row r="12" spans="1:4">
      <c r="A12" s="113"/>
      <c r="B12" s="122" t="s">
        <v>207</v>
      </c>
      <c r="C12" s="123">
        <v>130000</v>
      </c>
    </row>
    <row r="13" spans="1:4">
      <c r="A13" s="113"/>
      <c r="B13" s="122" t="s">
        <v>208</v>
      </c>
      <c r="C13" s="123">
        <v>79500</v>
      </c>
    </row>
    <row r="14" spans="1:4">
      <c r="A14" s="113"/>
      <c r="B14" s="122" t="s">
        <v>211</v>
      </c>
      <c r="C14" s="123">
        <v>79500</v>
      </c>
    </row>
    <row r="15" spans="1:4">
      <c r="A15" s="113"/>
      <c r="B15" s="122" t="s">
        <v>209</v>
      </c>
      <c r="C15" s="123">
        <v>79500</v>
      </c>
    </row>
    <row r="16" spans="1:4">
      <c r="A16" s="113"/>
      <c r="B16" s="122" t="s">
        <v>210</v>
      </c>
      <c r="C16" s="123">
        <v>79500</v>
      </c>
    </row>
    <row r="17" spans="1:3" ht="24.75" thickBot="1">
      <c r="A17" s="108"/>
      <c r="B17" s="124" t="s">
        <v>13</v>
      </c>
      <c r="C17" s="118">
        <f>SUM(C5:C16)</f>
        <v>1106000</v>
      </c>
    </row>
    <row r="18" spans="1:3" ht="24.75" thickTop="1">
      <c r="C18" s="125"/>
    </row>
    <row r="19" spans="1:3">
      <c r="C19" s="125"/>
    </row>
    <row r="20" spans="1:3">
      <c r="C20" s="126"/>
    </row>
  </sheetData>
  <pageMargins left="0.59055118110236227" right="0.59055118110236227" top="0.59055118110236227" bottom="0.39370078740157483" header="0.31496062992125984" footer="0.31496062992125984"/>
  <pageSetup paperSize="9" scale="85" orientation="portrait" horizont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7"/>
  <sheetViews>
    <sheetView topLeftCell="A22" workbookViewId="0">
      <selection activeCell="G13" sqref="G13"/>
    </sheetView>
  </sheetViews>
  <sheetFormatPr defaultColWidth="9" defaultRowHeight="21"/>
  <cols>
    <col min="1" max="1" width="18.5" style="1" customWidth="1"/>
    <col min="2" max="2" width="14.875" style="1" customWidth="1"/>
    <col min="3" max="3" width="25.875" style="1" customWidth="1"/>
    <col min="4" max="4" width="23.875" style="1" customWidth="1"/>
    <col min="5" max="5" width="15.75" style="1" customWidth="1"/>
    <col min="6" max="6" width="9" style="1"/>
    <col min="7" max="7" width="12.5" style="1" customWidth="1"/>
    <col min="8" max="16384" width="9" style="1"/>
  </cols>
  <sheetData>
    <row r="1" spans="1:7">
      <c r="A1" s="3" t="s">
        <v>83</v>
      </c>
    </row>
    <row r="2" spans="1:7">
      <c r="A2" s="3" t="s">
        <v>84</v>
      </c>
    </row>
    <row r="3" spans="1:7">
      <c r="A3" s="3" t="s">
        <v>85</v>
      </c>
    </row>
    <row r="5" spans="1:7">
      <c r="A5" s="13" t="s">
        <v>46</v>
      </c>
      <c r="B5" s="13" t="s">
        <v>86</v>
      </c>
      <c r="C5" s="13" t="s">
        <v>57</v>
      </c>
      <c r="D5" s="13" t="s">
        <v>90</v>
      </c>
      <c r="E5" s="13" t="s">
        <v>13</v>
      </c>
    </row>
    <row r="6" spans="1:7">
      <c r="A6" s="12" t="s">
        <v>87</v>
      </c>
      <c r="B6" s="14">
        <v>10238812.939999999</v>
      </c>
      <c r="C6" s="14">
        <v>1346400</v>
      </c>
      <c r="D6" s="14">
        <v>0</v>
      </c>
      <c r="E6" s="14">
        <f>SUM(B6:D6)</f>
        <v>11585212.939999999</v>
      </c>
    </row>
    <row r="7" spans="1:7">
      <c r="A7" s="12" t="s">
        <v>88</v>
      </c>
      <c r="B7" s="14">
        <v>2624640</v>
      </c>
      <c r="C7" s="14">
        <v>0</v>
      </c>
      <c r="D7" s="14">
        <v>0</v>
      </c>
      <c r="E7" s="14">
        <f t="shared" ref="E7:E16" si="0">SUM(B7:D7)</f>
        <v>2624640</v>
      </c>
    </row>
    <row r="8" spans="1:7">
      <c r="A8" s="12" t="s">
        <v>35</v>
      </c>
      <c r="B8" s="14">
        <v>108584</v>
      </c>
      <c r="C8" s="14">
        <v>14000</v>
      </c>
      <c r="D8" s="14">
        <v>0</v>
      </c>
      <c r="E8" s="14">
        <f t="shared" si="0"/>
        <v>122584</v>
      </c>
    </row>
    <row r="9" spans="1:7">
      <c r="A9" s="12" t="s">
        <v>36</v>
      </c>
      <c r="B9" s="14">
        <v>1397624</v>
      </c>
      <c r="C9" s="14">
        <v>42000</v>
      </c>
      <c r="D9" s="14">
        <v>0</v>
      </c>
      <c r="E9" s="14">
        <f t="shared" si="0"/>
        <v>1439624</v>
      </c>
    </row>
    <row r="10" spans="1:7">
      <c r="A10" s="12" t="s">
        <v>37</v>
      </c>
      <c r="B10" s="14">
        <v>2501759.11</v>
      </c>
      <c r="C10" s="14">
        <v>147900</v>
      </c>
      <c r="D10" s="14">
        <v>0</v>
      </c>
      <c r="E10" s="14">
        <f t="shared" si="0"/>
        <v>2649659.11</v>
      </c>
    </row>
    <row r="11" spans="1:7">
      <c r="A11" s="12" t="s">
        <v>38</v>
      </c>
      <c r="B11" s="14">
        <v>666631.80000000005</v>
      </c>
      <c r="C11" s="14">
        <v>0</v>
      </c>
      <c r="D11" s="14">
        <v>0</v>
      </c>
      <c r="E11" s="14">
        <f t="shared" si="0"/>
        <v>666631.80000000005</v>
      </c>
    </row>
    <row r="12" spans="1:7">
      <c r="A12" s="12" t="s">
        <v>39</v>
      </c>
      <c r="B12" s="14">
        <v>1414260</v>
      </c>
      <c r="C12" s="14">
        <v>0</v>
      </c>
      <c r="D12" s="14">
        <v>0</v>
      </c>
      <c r="E12" s="14">
        <f t="shared" si="0"/>
        <v>1414260</v>
      </c>
    </row>
    <row r="13" spans="1:7">
      <c r="A13" s="12" t="s">
        <v>89</v>
      </c>
      <c r="B13" s="14">
        <v>0</v>
      </c>
      <c r="C13" s="14">
        <v>0</v>
      </c>
      <c r="D13" s="14">
        <v>0</v>
      </c>
      <c r="E13" s="14">
        <f t="shared" si="0"/>
        <v>0</v>
      </c>
    </row>
    <row r="14" spans="1:7">
      <c r="A14" s="12" t="s">
        <v>26</v>
      </c>
      <c r="B14" s="14">
        <v>855368</v>
      </c>
      <c r="C14" s="14">
        <v>8401020</v>
      </c>
      <c r="D14" s="14">
        <v>0</v>
      </c>
      <c r="E14" s="14">
        <f t="shared" si="0"/>
        <v>9256388</v>
      </c>
    </row>
    <row r="15" spans="1:7">
      <c r="A15" s="12" t="s">
        <v>52</v>
      </c>
      <c r="B15" s="14">
        <v>495083.75</v>
      </c>
      <c r="C15" s="14">
        <v>0</v>
      </c>
      <c r="D15" s="14">
        <v>0</v>
      </c>
      <c r="E15" s="14">
        <f t="shared" si="0"/>
        <v>495083.75</v>
      </c>
    </row>
    <row r="16" spans="1:7">
      <c r="A16" s="12" t="s">
        <v>16</v>
      </c>
      <c r="B16" s="14">
        <v>658652.67000000004</v>
      </c>
      <c r="C16" s="14">
        <v>676000</v>
      </c>
      <c r="D16" s="14">
        <f>1047346-16399</f>
        <v>1030947</v>
      </c>
      <c r="E16" s="14">
        <f t="shared" si="0"/>
        <v>2365599.67</v>
      </c>
      <c r="G16" s="6">
        <f>SUM(C16:D16)</f>
        <v>1706947</v>
      </c>
    </row>
    <row r="17" spans="1:5">
      <c r="A17" s="15" t="s">
        <v>13</v>
      </c>
      <c r="B17" s="16">
        <f>SUM(B6:B16)</f>
        <v>20961416.270000003</v>
      </c>
      <c r="C17" s="16">
        <f>SUM(C6:C16)</f>
        <v>10627320</v>
      </c>
      <c r="D17" s="16">
        <f t="shared" ref="D17:E17" si="1">SUM(D6:D16)</f>
        <v>1030947</v>
      </c>
      <c r="E17" s="16">
        <f t="shared" si="1"/>
        <v>32619683.270000003</v>
      </c>
    </row>
  </sheetData>
  <pageMargins left="0.39370078740157483" right="0.39370078740157483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L44"/>
  <sheetViews>
    <sheetView workbookViewId="0">
      <selection activeCell="A3" sqref="A3:H3"/>
    </sheetView>
  </sheetViews>
  <sheetFormatPr defaultColWidth="9" defaultRowHeight="20.25"/>
  <cols>
    <col min="1" max="1" width="11.125" style="30" customWidth="1"/>
    <col min="2" max="2" width="4" style="30" customWidth="1"/>
    <col min="3" max="4" width="9" style="30"/>
    <col min="5" max="5" width="12.75" style="30" customWidth="1"/>
    <col min="6" max="6" width="9" style="30"/>
    <col min="7" max="7" width="15.375" style="30" customWidth="1"/>
    <col min="8" max="8" width="14.375" style="30" customWidth="1"/>
    <col min="9" max="9" width="16.5" style="30" customWidth="1"/>
    <col min="10" max="16384" width="9" style="30"/>
  </cols>
  <sheetData>
    <row r="1" spans="1:12" ht="21">
      <c r="A1" s="214" t="s">
        <v>113</v>
      </c>
      <c r="B1" s="214"/>
      <c r="C1" s="214"/>
      <c r="D1" s="214"/>
      <c r="E1" s="214"/>
      <c r="F1" s="214"/>
      <c r="G1" s="214"/>
      <c r="H1" s="214"/>
      <c r="I1" s="29"/>
      <c r="J1" s="29"/>
      <c r="K1" s="29"/>
      <c r="L1" s="29"/>
    </row>
    <row r="2" spans="1:12" ht="21">
      <c r="A2" s="214" t="s">
        <v>15</v>
      </c>
      <c r="B2" s="214"/>
      <c r="C2" s="214"/>
      <c r="D2" s="214"/>
      <c r="E2" s="214"/>
      <c r="F2" s="214"/>
      <c r="G2" s="214"/>
      <c r="H2" s="214"/>
      <c r="I2" s="29"/>
      <c r="J2" s="29"/>
      <c r="K2" s="29"/>
      <c r="L2" s="29"/>
    </row>
    <row r="3" spans="1:12" ht="21">
      <c r="A3" s="214" t="s">
        <v>257</v>
      </c>
      <c r="B3" s="214"/>
      <c r="C3" s="214"/>
      <c r="D3" s="214"/>
      <c r="E3" s="214"/>
      <c r="F3" s="214"/>
      <c r="G3" s="214"/>
      <c r="H3" s="214"/>
      <c r="I3" s="29"/>
      <c r="J3" s="29"/>
      <c r="K3" s="29"/>
      <c r="L3" s="29"/>
    </row>
    <row r="5" spans="1:12" ht="21">
      <c r="A5" s="31" t="s">
        <v>82</v>
      </c>
      <c r="B5" s="9"/>
      <c r="C5" s="9"/>
      <c r="D5" s="9"/>
      <c r="E5" s="9"/>
      <c r="F5" s="9"/>
      <c r="G5" s="9"/>
      <c r="H5" s="9"/>
      <c r="I5" s="9"/>
      <c r="J5" s="9"/>
    </row>
    <row r="6" spans="1:12" ht="21">
      <c r="A6" s="9"/>
      <c r="B6" s="1" t="s">
        <v>141</v>
      </c>
      <c r="C6" s="9"/>
      <c r="D6" s="9"/>
      <c r="E6" s="9"/>
      <c r="F6" s="9"/>
      <c r="G6" s="9"/>
      <c r="H6" s="9"/>
      <c r="I6" s="9"/>
      <c r="J6" s="9"/>
    </row>
    <row r="7" spans="1:12" ht="21">
      <c r="A7" s="1" t="s">
        <v>142</v>
      </c>
      <c r="B7" s="9"/>
      <c r="C7" s="9"/>
      <c r="D7" s="9"/>
      <c r="E7" s="9"/>
      <c r="F7" s="9"/>
      <c r="G7" s="9"/>
      <c r="H7" s="9"/>
      <c r="I7" s="9"/>
      <c r="J7" s="9"/>
    </row>
    <row r="8" spans="1:12" ht="21">
      <c r="A8" s="1" t="s">
        <v>189</v>
      </c>
      <c r="B8" s="9"/>
      <c r="C8" s="9"/>
      <c r="D8" s="9"/>
      <c r="E8" s="9"/>
      <c r="F8" s="9"/>
      <c r="G8" s="9"/>
      <c r="H8" s="9"/>
      <c r="I8" s="9"/>
      <c r="J8" s="9"/>
    </row>
    <row r="9" spans="1:12" ht="21">
      <c r="A9" s="1" t="s">
        <v>190</v>
      </c>
      <c r="B9" s="9"/>
      <c r="C9" s="9"/>
      <c r="D9" s="9"/>
      <c r="E9" s="9"/>
      <c r="F9" s="9"/>
      <c r="G9" s="9"/>
      <c r="H9" s="9"/>
      <c r="I9" s="9"/>
      <c r="J9" s="9"/>
    </row>
    <row r="10" spans="1:12" ht="21">
      <c r="A10" s="1"/>
      <c r="B10" s="9"/>
      <c r="C10" s="9"/>
      <c r="D10" s="9"/>
      <c r="E10" s="9"/>
      <c r="F10" s="9"/>
      <c r="G10" s="9"/>
      <c r="H10" s="9"/>
      <c r="I10" s="9"/>
      <c r="J10" s="9"/>
    </row>
    <row r="11" spans="1:12" ht="21">
      <c r="A11" s="31" t="s">
        <v>81</v>
      </c>
      <c r="B11" s="9"/>
      <c r="C11" s="9"/>
      <c r="D11" s="9"/>
      <c r="E11" s="9"/>
      <c r="F11" s="9"/>
      <c r="G11" s="9"/>
      <c r="H11" s="9"/>
      <c r="I11" s="9"/>
      <c r="J11" s="9"/>
    </row>
    <row r="12" spans="1:12" ht="21">
      <c r="A12" s="9"/>
      <c r="B12" s="31" t="s">
        <v>80</v>
      </c>
      <c r="C12" s="9"/>
      <c r="D12" s="9"/>
      <c r="E12" s="9"/>
      <c r="F12" s="9"/>
      <c r="G12" s="9"/>
      <c r="H12" s="9"/>
      <c r="I12" s="9"/>
      <c r="J12" s="9"/>
    </row>
    <row r="13" spans="1:12" ht="21">
      <c r="A13" s="9"/>
      <c r="B13" s="9" t="s">
        <v>79</v>
      </c>
      <c r="C13" s="9"/>
      <c r="D13" s="9"/>
      <c r="E13" s="9"/>
      <c r="F13" s="9"/>
      <c r="G13" s="9"/>
      <c r="H13" s="9"/>
      <c r="J13" s="9"/>
    </row>
    <row r="14" spans="1:12" ht="21">
      <c r="A14" s="9" t="s">
        <v>78</v>
      </c>
      <c r="B14" s="9"/>
      <c r="C14" s="9"/>
      <c r="D14" s="9"/>
      <c r="E14" s="9"/>
      <c r="F14" s="9"/>
      <c r="G14" s="9"/>
      <c r="H14" s="9"/>
      <c r="I14" s="9"/>
      <c r="J14" s="9"/>
    </row>
    <row r="15" spans="1:12" ht="21">
      <c r="A15" s="9" t="s">
        <v>111</v>
      </c>
      <c r="B15" s="9"/>
      <c r="C15" s="9"/>
      <c r="D15" s="9"/>
      <c r="E15" s="9"/>
      <c r="F15" s="9"/>
      <c r="G15" s="9"/>
      <c r="H15" s="9"/>
      <c r="I15" s="9"/>
      <c r="J15" s="9"/>
    </row>
    <row r="16" spans="1:12" ht="21">
      <c r="A16" s="9" t="s">
        <v>112</v>
      </c>
      <c r="B16" s="9"/>
      <c r="C16" s="9"/>
      <c r="D16" s="9"/>
      <c r="E16" s="9"/>
      <c r="F16" s="9"/>
      <c r="G16" s="9"/>
      <c r="H16" s="9"/>
      <c r="I16" s="9"/>
      <c r="J16" s="9"/>
    </row>
    <row r="17" spans="1:10" ht="21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spans="1:10" ht="21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spans="1:10" ht="21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0" ht="21">
      <c r="A20" s="9"/>
      <c r="B20" s="9"/>
      <c r="C20" s="9"/>
      <c r="D20" s="9"/>
      <c r="E20" s="9"/>
      <c r="F20" s="9"/>
      <c r="G20" s="9"/>
      <c r="H20" s="9"/>
      <c r="I20" s="9"/>
      <c r="J20" s="9"/>
    </row>
    <row r="21" spans="1:10" ht="21">
      <c r="A21" s="9"/>
      <c r="B21" s="9"/>
      <c r="C21" s="9"/>
      <c r="D21" s="9"/>
      <c r="E21" s="9"/>
      <c r="F21" s="9"/>
      <c r="G21" s="9"/>
      <c r="H21" s="9"/>
      <c r="I21" s="9"/>
      <c r="J21" s="9"/>
    </row>
    <row r="22" spans="1:10" ht="21">
      <c r="A22" s="9"/>
      <c r="B22" s="9"/>
      <c r="C22" s="9"/>
      <c r="D22" s="9"/>
      <c r="E22" s="9"/>
      <c r="F22" s="9"/>
      <c r="G22" s="9"/>
      <c r="H22" s="9"/>
      <c r="I22" s="9"/>
      <c r="J22" s="9"/>
    </row>
    <row r="23" spans="1:10" ht="21">
      <c r="A23" s="9"/>
      <c r="B23" s="9"/>
      <c r="C23" s="9"/>
      <c r="D23" s="9"/>
      <c r="E23" s="9"/>
      <c r="F23" s="9"/>
      <c r="G23" s="9"/>
      <c r="H23" s="9"/>
      <c r="I23" s="9"/>
      <c r="J23" s="9"/>
    </row>
    <row r="24" spans="1:10" ht="21">
      <c r="A24" s="9"/>
      <c r="B24" s="9"/>
      <c r="C24" s="9"/>
      <c r="D24" s="9"/>
      <c r="E24" s="9"/>
      <c r="F24" s="9"/>
      <c r="G24" s="9"/>
      <c r="H24" s="9"/>
      <c r="I24" s="9"/>
      <c r="J24" s="9"/>
    </row>
    <row r="25" spans="1:10" ht="21">
      <c r="A25" s="9"/>
      <c r="B25" s="9"/>
      <c r="C25" s="9"/>
      <c r="D25" s="9"/>
      <c r="E25" s="9"/>
      <c r="F25" s="9"/>
      <c r="G25" s="9"/>
      <c r="H25" s="9"/>
      <c r="I25" s="9"/>
      <c r="J25" s="9"/>
    </row>
    <row r="26" spans="1:10" ht="21">
      <c r="A26" s="9"/>
      <c r="B26" s="9"/>
      <c r="C26" s="9"/>
      <c r="D26" s="9"/>
      <c r="E26" s="9"/>
      <c r="F26" s="9"/>
      <c r="G26" s="9"/>
      <c r="H26" s="9"/>
      <c r="I26" s="9"/>
      <c r="J26" s="9"/>
    </row>
    <row r="27" spans="1:10" ht="21">
      <c r="A27" s="9"/>
      <c r="B27" s="9"/>
      <c r="C27" s="9"/>
      <c r="D27" s="9"/>
      <c r="E27" s="9"/>
      <c r="F27" s="9"/>
      <c r="G27" s="9"/>
      <c r="H27" s="9"/>
      <c r="I27" s="9"/>
      <c r="J27" s="9"/>
    </row>
    <row r="28" spans="1:10" ht="21">
      <c r="A28" s="9"/>
      <c r="B28" s="9"/>
      <c r="C28" s="9"/>
      <c r="D28" s="9"/>
      <c r="E28" s="9"/>
      <c r="F28" s="9"/>
      <c r="G28" s="9"/>
      <c r="H28" s="9"/>
      <c r="I28" s="9"/>
      <c r="J28" s="9"/>
    </row>
    <row r="29" spans="1:10" ht="21">
      <c r="A29" s="9"/>
      <c r="B29" s="9"/>
      <c r="C29" s="9"/>
      <c r="D29" s="9"/>
      <c r="E29" s="9"/>
      <c r="F29" s="9"/>
      <c r="G29" s="9"/>
      <c r="H29" s="9"/>
      <c r="I29" s="9"/>
      <c r="J29" s="9"/>
    </row>
    <row r="30" spans="1:10" ht="21">
      <c r="A30" s="9"/>
      <c r="B30" s="9"/>
      <c r="C30" s="9"/>
      <c r="D30" s="9"/>
      <c r="E30" s="9"/>
      <c r="F30" s="9"/>
      <c r="G30" s="9"/>
      <c r="H30" s="9"/>
      <c r="I30" s="9"/>
      <c r="J30" s="9"/>
    </row>
    <row r="31" spans="1:10" ht="21">
      <c r="A31" s="9"/>
      <c r="B31" s="9"/>
      <c r="C31" s="9"/>
      <c r="D31" s="9"/>
      <c r="E31" s="9"/>
      <c r="F31" s="9"/>
      <c r="G31" s="9"/>
      <c r="H31" s="9"/>
      <c r="I31" s="9"/>
      <c r="J31" s="9"/>
    </row>
    <row r="32" spans="1:10" ht="21">
      <c r="A32" s="9"/>
      <c r="B32" s="9"/>
      <c r="C32" s="9"/>
      <c r="D32" s="9"/>
      <c r="E32" s="9"/>
      <c r="F32" s="9"/>
      <c r="G32" s="9"/>
      <c r="H32" s="9"/>
      <c r="I32" s="9"/>
      <c r="J32" s="9"/>
    </row>
    <row r="33" spans="1:10" ht="21">
      <c r="A33" s="9"/>
      <c r="B33" s="9"/>
      <c r="C33" s="9"/>
      <c r="D33" s="9"/>
      <c r="E33" s="9"/>
      <c r="F33" s="9"/>
      <c r="G33" s="9"/>
      <c r="H33" s="9"/>
      <c r="I33" s="9"/>
      <c r="J33" s="9"/>
    </row>
    <row r="34" spans="1:10" ht="21">
      <c r="A34" s="9"/>
      <c r="B34" s="9"/>
      <c r="C34" s="9"/>
      <c r="D34" s="9"/>
      <c r="E34" s="9"/>
      <c r="F34" s="9"/>
      <c r="G34" s="9"/>
      <c r="H34" s="9"/>
      <c r="I34" s="9"/>
      <c r="J34" s="9"/>
    </row>
    <row r="35" spans="1:10" ht="21">
      <c r="A35" s="9"/>
      <c r="B35" s="9"/>
      <c r="C35" s="9"/>
      <c r="D35" s="9"/>
      <c r="E35" s="9"/>
      <c r="F35" s="9"/>
      <c r="G35" s="9"/>
      <c r="H35" s="9"/>
      <c r="I35" s="9"/>
      <c r="J35" s="9"/>
    </row>
    <row r="36" spans="1:10" ht="21">
      <c r="A36" s="9"/>
      <c r="B36" s="9"/>
      <c r="C36" s="9"/>
      <c r="D36" s="9"/>
      <c r="E36" s="9"/>
      <c r="F36" s="9"/>
      <c r="G36" s="9"/>
      <c r="H36" s="9"/>
      <c r="I36" s="9"/>
      <c r="J36" s="9"/>
    </row>
    <row r="37" spans="1:10" ht="21">
      <c r="A37" s="9"/>
      <c r="B37" s="9"/>
      <c r="C37" s="9"/>
      <c r="D37" s="9"/>
      <c r="E37" s="9"/>
      <c r="F37" s="9"/>
      <c r="G37" s="9"/>
      <c r="H37" s="9"/>
      <c r="I37" s="9"/>
      <c r="J37" s="9"/>
    </row>
    <row r="38" spans="1:10" ht="21">
      <c r="A38" s="9"/>
      <c r="B38" s="9"/>
      <c r="C38" s="9"/>
      <c r="D38" s="9"/>
      <c r="E38" s="9"/>
      <c r="F38" s="9"/>
      <c r="G38" s="9"/>
      <c r="H38" s="9"/>
      <c r="I38" s="9"/>
      <c r="J38" s="9"/>
    </row>
    <row r="39" spans="1:10" ht="21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10" ht="21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0" ht="21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0" ht="21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0" ht="21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0" ht="21">
      <c r="A44" s="9"/>
      <c r="B44" s="9"/>
      <c r="C44" s="9"/>
      <c r="D44" s="9"/>
      <c r="E44" s="9"/>
      <c r="F44" s="9"/>
      <c r="G44" s="9"/>
      <c r="H44" s="9"/>
      <c r="I44" s="9"/>
      <c r="J44" s="9"/>
    </row>
  </sheetData>
  <mergeCells count="3">
    <mergeCell ref="A1:H1"/>
    <mergeCell ref="A2:H2"/>
    <mergeCell ref="A3:H3"/>
  </mergeCells>
  <pageMargins left="0.78740157480314965" right="0.39370078740157483" top="0.78740157480314965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3:M29"/>
  <sheetViews>
    <sheetView topLeftCell="A10" zoomScale="90" zoomScaleNormal="90" workbookViewId="0">
      <selection activeCell="L32" sqref="L32"/>
    </sheetView>
  </sheetViews>
  <sheetFormatPr defaultColWidth="15.625" defaultRowHeight="25.5" customHeight="1"/>
  <cols>
    <col min="1" max="1" width="2.375" style="4" customWidth="1"/>
    <col min="2" max="2" width="19.75" style="4" customWidth="1"/>
    <col min="3" max="3" width="14.375" style="4" customWidth="1"/>
    <col min="4" max="4" width="12.25" style="4" customWidth="1"/>
    <col min="5" max="5" width="10.875" style="4" customWidth="1"/>
    <col min="6" max="6" width="13.625" style="4" customWidth="1"/>
    <col min="7" max="7" width="3.125" style="4" customWidth="1"/>
    <col min="8" max="8" width="16.375" style="4" customWidth="1"/>
    <col min="9" max="9" width="14" style="4" customWidth="1"/>
    <col min="10" max="10" width="3.875" style="4" customWidth="1"/>
    <col min="11" max="16384" width="15.625" style="4"/>
  </cols>
  <sheetData>
    <row r="3" spans="1:13" ht="24" customHeight="1">
      <c r="B3" s="214" t="s">
        <v>113</v>
      </c>
      <c r="C3" s="214"/>
      <c r="D3" s="214"/>
      <c r="E3" s="214"/>
      <c r="F3" s="214"/>
      <c r="G3" s="214"/>
      <c r="H3" s="214"/>
      <c r="I3" s="214"/>
      <c r="J3" s="29"/>
      <c r="K3" s="29"/>
      <c r="L3" s="29"/>
      <c r="M3" s="29"/>
    </row>
    <row r="4" spans="1:13" ht="24" customHeight="1">
      <c r="B4" s="214" t="s">
        <v>15</v>
      </c>
      <c r="C4" s="214"/>
      <c r="D4" s="214"/>
      <c r="E4" s="214"/>
      <c r="F4" s="214"/>
      <c r="G4" s="214"/>
      <c r="H4" s="214"/>
      <c r="I4" s="214"/>
      <c r="J4" s="29"/>
      <c r="K4" s="29"/>
      <c r="L4" s="29"/>
      <c r="M4" s="29"/>
    </row>
    <row r="5" spans="1:13" ht="24" customHeight="1">
      <c r="B5" s="214" t="s">
        <v>214</v>
      </c>
      <c r="C5" s="214"/>
      <c r="D5" s="214"/>
      <c r="E5" s="214"/>
      <c r="F5" s="214"/>
      <c r="G5" s="214"/>
      <c r="H5" s="214"/>
      <c r="I5" s="214"/>
      <c r="J5" s="29"/>
      <c r="K5" s="29"/>
      <c r="L5" s="29"/>
      <c r="M5" s="29"/>
    </row>
    <row r="6" spans="1:13" ht="24" customHeight="1">
      <c r="B6" s="33" t="s">
        <v>72</v>
      </c>
      <c r="C6" s="33"/>
      <c r="D6" s="33"/>
      <c r="E6" s="33"/>
      <c r="F6" s="32"/>
      <c r="G6" s="139"/>
      <c r="H6" s="32"/>
      <c r="I6" s="34" t="s">
        <v>10</v>
      </c>
    </row>
    <row r="7" spans="1:13" ht="25.5" customHeight="1">
      <c r="A7" s="215" t="s">
        <v>48</v>
      </c>
      <c r="B7" s="216"/>
      <c r="C7" s="145" t="s">
        <v>150</v>
      </c>
      <c r="D7" s="145" t="s">
        <v>151</v>
      </c>
      <c r="E7" s="145" t="s">
        <v>154</v>
      </c>
      <c r="F7" s="145" t="s">
        <v>155</v>
      </c>
      <c r="G7" s="219" t="s">
        <v>76</v>
      </c>
      <c r="H7" s="221"/>
      <c r="I7" s="220"/>
    </row>
    <row r="8" spans="1:13" ht="25.5" customHeight="1">
      <c r="A8" s="217"/>
      <c r="B8" s="218"/>
      <c r="C8" s="146" t="s">
        <v>152</v>
      </c>
      <c r="D8" s="146" t="s">
        <v>153</v>
      </c>
      <c r="E8" s="146" t="s">
        <v>153</v>
      </c>
      <c r="F8" s="146" t="s">
        <v>156</v>
      </c>
      <c r="G8" s="219" t="s">
        <v>49</v>
      </c>
      <c r="H8" s="220"/>
      <c r="I8" s="138" t="s">
        <v>11</v>
      </c>
    </row>
    <row r="9" spans="1:13" ht="25.5" customHeight="1">
      <c r="A9" s="155" t="s">
        <v>144</v>
      </c>
      <c r="B9" s="39" t="s">
        <v>146</v>
      </c>
      <c r="C9" s="39"/>
      <c r="D9" s="39"/>
      <c r="E9" s="39"/>
      <c r="F9" s="35"/>
      <c r="G9" s="40" t="s">
        <v>144</v>
      </c>
      <c r="H9" s="36" t="s">
        <v>172</v>
      </c>
      <c r="I9" s="37">
        <v>123232</v>
      </c>
    </row>
    <row r="10" spans="1:13" ht="25.5" customHeight="1">
      <c r="A10" s="156"/>
      <c r="B10" s="148" t="s">
        <v>157</v>
      </c>
      <c r="C10" s="152">
        <v>10653500</v>
      </c>
      <c r="D10" s="147"/>
      <c r="E10" s="147"/>
      <c r="F10" s="37">
        <f>SUM(C10:E10)</f>
        <v>10653500</v>
      </c>
      <c r="G10" s="40" t="s">
        <v>145</v>
      </c>
      <c r="H10" s="36" t="s">
        <v>173</v>
      </c>
      <c r="I10" s="37">
        <v>2412145</v>
      </c>
    </row>
    <row r="11" spans="1:13" ht="25.5" customHeight="1">
      <c r="A11" s="156"/>
      <c r="B11" s="148" t="s">
        <v>158</v>
      </c>
      <c r="C11" s="153">
        <v>16279100</v>
      </c>
      <c r="D11" s="38"/>
      <c r="E11" s="38"/>
      <c r="F11" s="37">
        <f>SUM(C11:E11)</f>
        <v>16279100</v>
      </c>
      <c r="G11" s="40" t="s">
        <v>148</v>
      </c>
      <c r="H11" s="36" t="s">
        <v>174</v>
      </c>
      <c r="I11" s="37">
        <v>6051715</v>
      </c>
    </row>
    <row r="12" spans="1:13" ht="25.5" customHeight="1">
      <c r="A12" s="156" t="s">
        <v>145</v>
      </c>
      <c r="B12" s="39" t="s">
        <v>147</v>
      </c>
      <c r="C12" s="152"/>
      <c r="D12" s="147"/>
      <c r="E12" s="147"/>
      <c r="F12" s="37"/>
      <c r="G12" s="40" t="s">
        <v>149</v>
      </c>
      <c r="H12" s="36" t="s">
        <v>9</v>
      </c>
      <c r="I12" s="37">
        <v>3437900</v>
      </c>
    </row>
    <row r="13" spans="1:13" ht="25.5" customHeight="1">
      <c r="A13" s="36"/>
      <c r="B13" s="148" t="s">
        <v>159</v>
      </c>
      <c r="C13" s="153">
        <v>2083468</v>
      </c>
      <c r="D13" s="151">
        <v>56700</v>
      </c>
      <c r="E13" s="38"/>
      <c r="F13" s="37">
        <f t="shared" ref="F13:F24" si="0">SUM(C13:E13)</f>
        <v>2140168</v>
      </c>
      <c r="G13" s="40" t="s">
        <v>170</v>
      </c>
      <c r="H13" s="36" t="s">
        <v>171</v>
      </c>
      <c r="I13" s="37">
        <v>21499600</v>
      </c>
    </row>
    <row r="14" spans="1:13" ht="25.5" customHeight="1">
      <c r="A14" s="36"/>
      <c r="B14" s="148" t="s">
        <v>216</v>
      </c>
      <c r="C14" s="153"/>
      <c r="D14" s="153">
        <v>96800</v>
      </c>
      <c r="E14" s="38"/>
      <c r="F14" s="37">
        <f>SUM(C14:E14)</f>
        <v>96800</v>
      </c>
      <c r="G14" s="40"/>
      <c r="H14" s="36"/>
      <c r="I14" s="37"/>
    </row>
    <row r="15" spans="1:13" ht="25.5" customHeight="1">
      <c r="A15" s="36"/>
      <c r="B15" s="149" t="s">
        <v>160</v>
      </c>
      <c r="C15" s="151">
        <v>26200</v>
      </c>
      <c r="D15" s="38"/>
      <c r="E15" s="38"/>
      <c r="F15" s="37">
        <f t="shared" si="0"/>
        <v>26200</v>
      </c>
      <c r="G15" s="37"/>
      <c r="H15" s="36"/>
      <c r="I15" s="37"/>
    </row>
    <row r="16" spans="1:13" ht="25.5" customHeight="1">
      <c r="A16" s="36"/>
      <c r="B16" s="148" t="s">
        <v>161</v>
      </c>
      <c r="C16" s="151">
        <v>286920</v>
      </c>
      <c r="D16" s="151"/>
      <c r="E16" s="38"/>
      <c r="F16" s="37">
        <f t="shared" si="0"/>
        <v>286920</v>
      </c>
      <c r="G16" s="37"/>
      <c r="H16" s="36"/>
      <c r="I16" s="37"/>
    </row>
    <row r="17" spans="1:10" ht="25.5" customHeight="1">
      <c r="A17" s="36"/>
      <c r="B17" s="148" t="s">
        <v>162</v>
      </c>
      <c r="C17" s="151">
        <v>82500</v>
      </c>
      <c r="D17" s="151">
        <v>20450</v>
      </c>
      <c r="E17" s="38"/>
      <c r="F17" s="37">
        <f t="shared" si="0"/>
        <v>102950</v>
      </c>
      <c r="G17" s="37"/>
      <c r="H17" s="36"/>
      <c r="I17" s="37"/>
    </row>
    <row r="18" spans="1:10" ht="25.5" customHeight="1">
      <c r="A18" s="36"/>
      <c r="B18" s="148" t="s">
        <v>163</v>
      </c>
      <c r="C18" s="151">
        <v>174800</v>
      </c>
      <c r="D18" s="38"/>
      <c r="E18" s="38"/>
      <c r="F18" s="37">
        <f t="shared" si="0"/>
        <v>174800</v>
      </c>
      <c r="G18" s="37"/>
      <c r="H18" s="36"/>
      <c r="I18" s="36"/>
    </row>
    <row r="19" spans="1:10" ht="25.5" customHeight="1">
      <c r="A19" s="36"/>
      <c r="B19" s="148" t="s">
        <v>164</v>
      </c>
      <c r="C19" s="151">
        <v>261554</v>
      </c>
      <c r="D19" s="38"/>
      <c r="E19" s="38"/>
      <c r="F19" s="37">
        <f t="shared" si="0"/>
        <v>261554</v>
      </c>
      <c r="G19" s="37"/>
      <c r="H19" s="36"/>
      <c r="I19" s="36"/>
    </row>
    <row r="20" spans="1:10" ht="25.5" customHeight="1">
      <c r="A20" s="36"/>
      <c r="B20" s="148" t="s">
        <v>165</v>
      </c>
      <c r="C20" s="151">
        <v>86500</v>
      </c>
      <c r="D20" s="151">
        <v>27000</v>
      </c>
      <c r="E20" s="38"/>
      <c r="F20" s="37">
        <f t="shared" si="0"/>
        <v>113500</v>
      </c>
      <c r="G20" s="37"/>
      <c r="H20" s="36"/>
      <c r="I20" s="36"/>
    </row>
    <row r="21" spans="1:10" ht="25.5" customHeight="1">
      <c r="A21" s="36"/>
      <c r="B21" s="148" t="s">
        <v>166</v>
      </c>
      <c r="C21" s="151">
        <v>21600</v>
      </c>
      <c r="D21" s="38"/>
      <c r="E21" s="38"/>
      <c r="F21" s="37">
        <f t="shared" si="0"/>
        <v>21600</v>
      </c>
      <c r="G21" s="37"/>
      <c r="H21" s="36"/>
      <c r="I21" s="36"/>
    </row>
    <row r="22" spans="1:10" ht="25.5" customHeight="1">
      <c r="A22" s="36"/>
      <c r="B22" s="148" t="s">
        <v>167</v>
      </c>
      <c r="C22" s="150">
        <v>3108000</v>
      </c>
      <c r="D22" s="147"/>
      <c r="E22" s="147"/>
      <c r="F22" s="154">
        <f t="shared" si="0"/>
        <v>3108000</v>
      </c>
      <c r="G22" s="36"/>
      <c r="H22" s="36"/>
      <c r="I22" s="36"/>
    </row>
    <row r="23" spans="1:10" ht="25.5" customHeight="1">
      <c r="A23" s="36"/>
      <c r="B23" s="148" t="s">
        <v>168</v>
      </c>
      <c r="C23" s="151">
        <v>199500</v>
      </c>
      <c r="D23" s="38"/>
      <c r="E23" s="38"/>
      <c r="F23" s="37">
        <f t="shared" si="0"/>
        <v>199500</v>
      </c>
      <c r="G23" s="37"/>
      <c r="H23" s="36"/>
      <c r="I23" s="36"/>
    </row>
    <row r="24" spans="1:10" ht="25.5" customHeight="1">
      <c r="A24" s="36"/>
      <c r="B24" s="148" t="s">
        <v>169</v>
      </c>
      <c r="C24" s="151">
        <v>60000</v>
      </c>
      <c r="D24" s="38"/>
      <c r="E24" s="38"/>
      <c r="F24" s="37">
        <f t="shared" si="0"/>
        <v>60000</v>
      </c>
      <c r="G24" s="37"/>
      <c r="H24" s="36"/>
      <c r="I24" s="36"/>
    </row>
    <row r="25" spans="1:10" ht="25.5" customHeight="1">
      <c r="A25" s="36"/>
      <c r="B25" s="38"/>
      <c r="C25" s="38"/>
      <c r="D25" s="38"/>
      <c r="E25" s="38"/>
      <c r="F25" s="37"/>
      <c r="G25" s="37"/>
      <c r="H25" s="36"/>
      <c r="I25" s="36"/>
    </row>
    <row r="26" spans="1:10" ht="25.5" customHeight="1" thickBot="1">
      <c r="A26" s="157"/>
      <c r="B26" s="144" t="s">
        <v>50</v>
      </c>
      <c r="C26" s="166">
        <f>SUM(C10:C25)</f>
        <v>33323642</v>
      </c>
      <c r="D26" s="166">
        <f>SUM(D13:D25)</f>
        <v>200950</v>
      </c>
      <c r="E26" s="167"/>
      <c r="F26" s="172">
        <f>SUM(C26:E26)</f>
        <v>33524592</v>
      </c>
      <c r="G26" s="172"/>
      <c r="H26" s="168"/>
      <c r="I26" s="172">
        <f>SUM(I9:I25)</f>
        <v>33524592</v>
      </c>
      <c r="J26" s="7"/>
    </row>
    <row r="27" spans="1:10" ht="25.5" customHeight="1" thickTop="1">
      <c r="B27" s="41"/>
      <c r="C27" s="41"/>
      <c r="D27" s="41"/>
      <c r="E27" s="41"/>
      <c r="F27" s="42"/>
      <c r="G27" s="42"/>
      <c r="H27" s="43"/>
      <c r="I27" s="42"/>
      <c r="J27" s="7"/>
    </row>
    <row r="29" spans="1:10" s="17" customFormat="1" ht="25.5" customHeight="1">
      <c r="B29" s="17" t="s">
        <v>71</v>
      </c>
      <c r="F29" s="17" t="s">
        <v>73</v>
      </c>
    </row>
  </sheetData>
  <mergeCells count="6">
    <mergeCell ref="B3:I3"/>
    <mergeCell ref="B4:I4"/>
    <mergeCell ref="B5:I5"/>
    <mergeCell ref="A7:B8"/>
    <mergeCell ref="G8:H8"/>
    <mergeCell ref="G7:I7"/>
  </mergeCells>
  <printOptions verticalCentered="1"/>
  <pageMargins left="0.41" right="0.27" top="0.76" bottom="0.47244094488188981" header="0.5" footer="0.27559055118110237"/>
  <pageSetup paperSize="9" scale="85" orientation="portrait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L33"/>
  <sheetViews>
    <sheetView tabSelected="1" topLeftCell="A16" workbookViewId="0">
      <selection activeCell="A3" sqref="A3:H3"/>
    </sheetView>
  </sheetViews>
  <sheetFormatPr defaultColWidth="9" defaultRowHeight="21"/>
  <cols>
    <col min="1" max="1" width="11.375" style="1" customWidth="1"/>
    <col min="2" max="2" width="11.875" style="1" customWidth="1"/>
    <col min="3" max="3" width="24.125" style="1" customWidth="1"/>
    <col min="4" max="4" width="16.375" style="1" customWidth="1"/>
    <col min="5" max="5" width="24.75" style="1" customWidth="1"/>
    <col min="6" max="6" width="37.375" style="1" customWidth="1"/>
    <col min="7" max="7" width="12.125" style="1" customWidth="1"/>
    <col min="8" max="8" width="14.25" style="1" customWidth="1"/>
    <col min="9" max="16384" width="9" style="1"/>
  </cols>
  <sheetData>
    <row r="1" spans="1:12">
      <c r="A1" s="211" t="s">
        <v>113</v>
      </c>
      <c r="B1" s="211"/>
      <c r="C1" s="211"/>
      <c r="D1" s="211"/>
      <c r="E1" s="211"/>
      <c r="F1" s="211"/>
      <c r="G1" s="211"/>
      <c r="H1" s="211"/>
    </row>
    <row r="2" spans="1:12">
      <c r="A2" s="211" t="s">
        <v>15</v>
      </c>
      <c r="B2" s="211"/>
      <c r="C2" s="211"/>
      <c r="D2" s="211"/>
      <c r="E2" s="211"/>
      <c r="F2" s="211"/>
      <c r="G2" s="211"/>
      <c r="H2" s="211"/>
    </row>
    <row r="3" spans="1:12">
      <c r="A3" s="214" t="s">
        <v>257</v>
      </c>
      <c r="B3" s="214"/>
      <c r="C3" s="214"/>
      <c r="D3" s="214"/>
      <c r="E3" s="214"/>
      <c r="F3" s="214"/>
      <c r="G3" s="214"/>
      <c r="H3" s="214"/>
    </row>
    <row r="4" spans="1:12">
      <c r="A4" s="224" t="s">
        <v>187</v>
      </c>
      <c r="B4" s="224"/>
      <c r="F4" s="47"/>
      <c r="G4" s="44" t="s">
        <v>10</v>
      </c>
    </row>
    <row r="5" spans="1:12">
      <c r="A5" s="226" t="s">
        <v>55</v>
      </c>
      <c r="B5" s="222" t="s">
        <v>63</v>
      </c>
      <c r="C5" s="222" t="s">
        <v>56</v>
      </c>
      <c r="D5" s="226" t="s">
        <v>46</v>
      </c>
      <c r="E5" s="226" t="s">
        <v>225</v>
      </c>
      <c r="F5" s="227" t="s">
        <v>65</v>
      </c>
      <c r="G5" s="222" t="s">
        <v>11</v>
      </c>
      <c r="H5" s="222" t="s">
        <v>0</v>
      </c>
    </row>
    <row r="6" spans="1:12">
      <c r="A6" s="226"/>
      <c r="B6" s="223"/>
      <c r="C6" s="223"/>
      <c r="D6" s="222"/>
      <c r="E6" s="226"/>
      <c r="F6" s="227"/>
      <c r="G6" s="223"/>
      <c r="H6" s="223"/>
    </row>
    <row r="7" spans="1:12">
      <c r="A7" s="163" t="s">
        <v>114</v>
      </c>
      <c r="B7" s="163" t="s">
        <v>100</v>
      </c>
      <c r="C7" s="163" t="s">
        <v>116</v>
      </c>
      <c r="D7" s="163" t="s">
        <v>16</v>
      </c>
      <c r="E7" s="163" t="s">
        <v>117</v>
      </c>
      <c r="F7" s="178" t="s">
        <v>202</v>
      </c>
      <c r="G7" s="173">
        <v>80000</v>
      </c>
      <c r="H7" s="177" t="s">
        <v>218</v>
      </c>
    </row>
    <row r="8" spans="1:12">
      <c r="A8" s="174" t="s">
        <v>114</v>
      </c>
      <c r="B8" s="174" t="s">
        <v>100</v>
      </c>
      <c r="C8" s="174" t="s">
        <v>116</v>
      </c>
      <c r="D8" s="174" t="s">
        <v>16</v>
      </c>
      <c r="E8" s="174" t="s">
        <v>117</v>
      </c>
      <c r="F8" s="178" t="s">
        <v>203</v>
      </c>
      <c r="G8" s="175">
        <v>80000</v>
      </c>
      <c r="H8" s="177" t="s">
        <v>218</v>
      </c>
    </row>
    <row r="9" spans="1:12">
      <c r="A9" s="174" t="s">
        <v>114</v>
      </c>
      <c r="B9" s="174" t="s">
        <v>100</v>
      </c>
      <c r="C9" s="174" t="s">
        <v>116</v>
      </c>
      <c r="D9" s="174" t="s">
        <v>16</v>
      </c>
      <c r="E9" s="174" t="s">
        <v>117</v>
      </c>
      <c r="F9" s="178" t="s">
        <v>204</v>
      </c>
      <c r="G9" s="175">
        <v>80000</v>
      </c>
      <c r="H9" s="177" t="s">
        <v>218</v>
      </c>
    </row>
    <row r="10" spans="1:12">
      <c r="A10" s="174" t="s">
        <v>114</v>
      </c>
      <c r="B10" s="174" t="s">
        <v>100</v>
      </c>
      <c r="C10" s="174" t="s">
        <v>116</v>
      </c>
      <c r="D10" s="174" t="s">
        <v>16</v>
      </c>
      <c r="E10" s="174" t="s">
        <v>117</v>
      </c>
      <c r="F10" s="178" t="s">
        <v>205</v>
      </c>
      <c r="G10" s="175">
        <v>130000</v>
      </c>
      <c r="H10" s="177" t="s">
        <v>218</v>
      </c>
    </row>
    <row r="11" spans="1:12">
      <c r="A11" s="174" t="s">
        <v>114</v>
      </c>
      <c r="B11" s="174" t="s">
        <v>100</v>
      </c>
      <c r="C11" s="174" t="s">
        <v>115</v>
      </c>
      <c r="D11" s="174" t="s">
        <v>16</v>
      </c>
      <c r="E11" s="174" t="s">
        <v>117</v>
      </c>
      <c r="F11" s="178" t="s">
        <v>212</v>
      </c>
      <c r="G11" s="175">
        <v>80000</v>
      </c>
      <c r="H11" s="177" t="s">
        <v>218</v>
      </c>
    </row>
    <row r="12" spans="1:12">
      <c r="A12" s="174" t="s">
        <v>114</v>
      </c>
      <c r="B12" s="174" t="s">
        <v>100</v>
      </c>
      <c r="C12" s="174" t="s">
        <v>115</v>
      </c>
      <c r="D12" s="174" t="s">
        <v>16</v>
      </c>
      <c r="E12" s="174" t="s">
        <v>117</v>
      </c>
      <c r="F12" s="178" t="s">
        <v>206</v>
      </c>
      <c r="G12" s="175">
        <v>80000</v>
      </c>
      <c r="H12" s="177" t="s">
        <v>218</v>
      </c>
    </row>
    <row r="13" spans="1:12">
      <c r="A13" s="174" t="s">
        <v>114</v>
      </c>
      <c r="B13" s="174" t="s">
        <v>100</v>
      </c>
      <c r="C13" s="174" t="s">
        <v>217</v>
      </c>
      <c r="D13" s="174" t="s">
        <v>16</v>
      </c>
      <c r="E13" s="174" t="s">
        <v>117</v>
      </c>
      <c r="F13" s="178" t="s">
        <v>207</v>
      </c>
      <c r="G13" s="175">
        <v>130000</v>
      </c>
      <c r="H13" s="177" t="s">
        <v>218</v>
      </c>
    </row>
    <row r="14" spans="1:12" ht="14.25" customHeight="1">
      <c r="A14" s="174"/>
      <c r="B14" s="174"/>
      <c r="C14" s="174"/>
      <c r="D14" s="174"/>
      <c r="E14" s="174"/>
      <c r="F14" s="178"/>
      <c r="G14" s="175"/>
      <c r="H14" s="177"/>
      <c r="L14" s="45"/>
    </row>
    <row r="15" spans="1:12">
      <c r="A15" s="163" t="s">
        <v>114</v>
      </c>
      <c r="B15" s="163" t="s">
        <v>100</v>
      </c>
      <c r="C15" s="163" t="s">
        <v>116</v>
      </c>
      <c r="D15" s="163" t="s">
        <v>16</v>
      </c>
      <c r="E15" s="163" t="s">
        <v>117</v>
      </c>
      <c r="F15" s="183" t="s">
        <v>208</v>
      </c>
      <c r="G15" s="173">
        <v>79500</v>
      </c>
      <c r="H15" s="184" t="s">
        <v>219</v>
      </c>
    </row>
    <row r="16" spans="1:12">
      <c r="A16" s="174" t="s">
        <v>114</v>
      </c>
      <c r="B16" s="174" t="s">
        <v>100</v>
      </c>
      <c r="C16" s="174" t="s">
        <v>116</v>
      </c>
      <c r="D16" s="174" t="s">
        <v>16</v>
      </c>
      <c r="E16" s="174" t="s">
        <v>117</v>
      </c>
      <c r="F16" s="178" t="s">
        <v>211</v>
      </c>
      <c r="G16" s="175">
        <v>79500</v>
      </c>
      <c r="H16" s="177" t="s">
        <v>219</v>
      </c>
    </row>
    <row r="17" spans="1:8">
      <c r="A17" s="174" t="s">
        <v>114</v>
      </c>
      <c r="B17" s="174" t="s">
        <v>100</v>
      </c>
      <c r="C17" s="174" t="s">
        <v>116</v>
      </c>
      <c r="D17" s="174" t="s">
        <v>16</v>
      </c>
      <c r="E17" s="174" t="s">
        <v>117</v>
      </c>
      <c r="F17" s="178" t="s">
        <v>209</v>
      </c>
      <c r="G17" s="175">
        <v>79500</v>
      </c>
      <c r="H17" s="177" t="s">
        <v>219</v>
      </c>
    </row>
    <row r="18" spans="1:8">
      <c r="A18" s="174" t="s">
        <v>114</v>
      </c>
      <c r="B18" s="174" t="s">
        <v>100</v>
      </c>
      <c r="C18" s="174" t="s">
        <v>116</v>
      </c>
      <c r="D18" s="174" t="s">
        <v>16</v>
      </c>
      <c r="E18" s="174" t="s">
        <v>117</v>
      </c>
      <c r="F18" s="186" t="s">
        <v>210</v>
      </c>
      <c r="G18" s="175">
        <v>79500</v>
      </c>
      <c r="H18" s="177" t="s">
        <v>219</v>
      </c>
    </row>
    <row r="19" spans="1:8" ht="12" customHeight="1">
      <c r="A19" s="179"/>
      <c r="B19" s="179"/>
      <c r="C19" s="179"/>
      <c r="D19" s="179"/>
      <c r="E19" s="179"/>
      <c r="F19" s="180"/>
      <c r="G19" s="181"/>
      <c r="H19" s="185"/>
    </row>
    <row r="20" spans="1:8" ht="21.75" customHeight="1">
      <c r="A20" s="164" t="s">
        <v>39</v>
      </c>
      <c r="B20" s="174" t="s">
        <v>222</v>
      </c>
      <c r="C20" s="174" t="s">
        <v>224</v>
      </c>
      <c r="D20" s="174" t="s">
        <v>35</v>
      </c>
      <c r="E20" s="174" t="s">
        <v>226</v>
      </c>
      <c r="F20" s="186" t="s">
        <v>230</v>
      </c>
      <c r="G20" s="175">
        <v>5800</v>
      </c>
      <c r="H20" s="177" t="s">
        <v>218</v>
      </c>
    </row>
    <row r="21" spans="1:8" ht="21.75" customHeight="1">
      <c r="A21" s="164" t="s">
        <v>220</v>
      </c>
      <c r="B21" s="174"/>
      <c r="C21" s="174" t="s">
        <v>222</v>
      </c>
      <c r="D21" s="174"/>
      <c r="E21" s="174"/>
      <c r="F21" s="186" t="s">
        <v>231</v>
      </c>
      <c r="G21" s="175"/>
      <c r="H21" s="177"/>
    </row>
    <row r="22" spans="1:8" ht="21.75" customHeight="1">
      <c r="A22" s="187" t="s">
        <v>221</v>
      </c>
      <c r="B22" s="187"/>
      <c r="C22" s="187"/>
      <c r="D22" s="187"/>
      <c r="E22" s="187"/>
      <c r="F22" s="188"/>
      <c r="G22" s="189"/>
      <c r="H22" s="190"/>
    </row>
    <row r="23" spans="1:8" ht="21.75" customHeight="1">
      <c r="A23" s="164" t="s">
        <v>39</v>
      </c>
      <c r="B23" s="174" t="s">
        <v>222</v>
      </c>
      <c r="C23" s="174" t="s">
        <v>224</v>
      </c>
      <c r="D23" s="174" t="s">
        <v>36</v>
      </c>
      <c r="E23" s="164" t="s">
        <v>227</v>
      </c>
      <c r="F23" s="186" t="s">
        <v>232</v>
      </c>
      <c r="G23" s="175">
        <v>40</v>
      </c>
      <c r="H23" s="177" t="s">
        <v>218</v>
      </c>
    </row>
    <row r="24" spans="1:8" ht="21.75" customHeight="1">
      <c r="A24" s="164" t="s">
        <v>220</v>
      </c>
      <c r="B24" s="174"/>
      <c r="C24" s="174" t="s">
        <v>222</v>
      </c>
      <c r="D24" s="174"/>
      <c r="E24" s="174"/>
      <c r="F24" s="186"/>
      <c r="G24" s="175"/>
      <c r="H24" s="177"/>
    </row>
    <row r="25" spans="1:8" ht="21.75" customHeight="1">
      <c r="A25" s="187" t="s">
        <v>221</v>
      </c>
      <c r="B25" s="187"/>
      <c r="C25" s="187"/>
      <c r="D25" s="187"/>
      <c r="E25" s="187"/>
      <c r="F25" s="188"/>
      <c r="G25" s="189"/>
      <c r="H25" s="190"/>
    </row>
    <row r="26" spans="1:8" ht="21.75" customHeight="1">
      <c r="A26" s="164" t="s">
        <v>39</v>
      </c>
      <c r="B26" s="174" t="s">
        <v>223</v>
      </c>
      <c r="C26" s="174" t="s">
        <v>26</v>
      </c>
      <c r="D26" s="174" t="s">
        <v>26</v>
      </c>
      <c r="E26" s="174" t="s">
        <v>228</v>
      </c>
      <c r="F26" s="186" t="s">
        <v>230</v>
      </c>
      <c r="G26" s="175">
        <v>560.70000000000005</v>
      </c>
      <c r="H26" s="177" t="s">
        <v>218</v>
      </c>
    </row>
    <row r="27" spans="1:8" ht="21.75" customHeight="1">
      <c r="A27" s="164" t="s">
        <v>220</v>
      </c>
      <c r="B27" s="174"/>
      <c r="C27" s="174"/>
      <c r="D27" s="174"/>
      <c r="E27" s="174" t="s">
        <v>229</v>
      </c>
      <c r="F27" s="186" t="s">
        <v>231</v>
      </c>
      <c r="G27" s="175"/>
      <c r="H27" s="177"/>
    </row>
    <row r="28" spans="1:8" ht="21.75" customHeight="1">
      <c r="A28" s="174" t="s">
        <v>221</v>
      </c>
      <c r="B28" s="174"/>
      <c r="C28" s="174"/>
      <c r="D28" s="174"/>
      <c r="E28" s="174"/>
      <c r="F28" s="178"/>
      <c r="G28" s="175"/>
      <c r="H28" s="177"/>
    </row>
    <row r="29" spans="1:8">
      <c r="A29" s="228" t="s">
        <v>13</v>
      </c>
      <c r="B29" s="229"/>
      <c r="C29" s="229"/>
      <c r="D29" s="229"/>
      <c r="E29" s="229"/>
      <c r="F29" s="230"/>
      <c r="G29" s="176">
        <f>SUM(G7:G28)</f>
        <v>984400.7</v>
      </c>
      <c r="H29" s="182"/>
    </row>
    <row r="32" spans="1:8">
      <c r="A32" s="48"/>
      <c r="D32" s="213"/>
      <c r="E32" s="213"/>
      <c r="F32" s="213"/>
    </row>
    <row r="33" spans="1:6">
      <c r="A33" s="225"/>
      <c r="B33" s="225"/>
      <c r="C33" s="225"/>
      <c r="D33" s="213"/>
      <c r="E33" s="213"/>
      <c r="F33" s="213"/>
    </row>
  </sheetData>
  <mergeCells count="16">
    <mergeCell ref="D32:F32"/>
    <mergeCell ref="A33:C33"/>
    <mergeCell ref="D33:F33"/>
    <mergeCell ref="A5:A6"/>
    <mergeCell ref="D5:D6"/>
    <mergeCell ref="E5:E6"/>
    <mergeCell ref="F5:F6"/>
    <mergeCell ref="B5:B6"/>
    <mergeCell ref="C5:C6"/>
    <mergeCell ref="A29:F29"/>
    <mergeCell ref="G5:G6"/>
    <mergeCell ref="A4:B4"/>
    <mergeCell ref="A1:H1"/>
    <mergeCell ref="A2:H2"/>
    <mergeCell ref="A3:H3"/>
    <mergeCell ref="H5:H6"/>
  </mergeCells>
  <printOptions horizontalCentered="1"/>
  <pageMargins left="0.39370078740157483" right="0.15748031496062992" top="0.39370078740157483" bottom="0.19685039370078741" header="0.11811023622047245" footer="0.31496062992125984"/>
  <pageSetup paperSize="9" scale="85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P21"/>
  <sheetViews>
    <sheetView workbookViewId="0">
      <selection activeCell="C20" sqref="C20"/>
    </sheetView>
  </sheetViews>
  <sheetFormatPr defaultColWidth="9" defaultRowHeight="21"/>
  <cols>
    <col min="1" max="1" width="8.75" style="1" customWidth="1"/>
    <col min="2" max="3" width="9" style="1"/>
    <col min="4" max="4" width="14.375" style="1" customWidth="1"/>
    <col min="5" max="5" width="12.625" style="1" customWidth="1"/>
    <col min="6" max="6" width="5.5" style="1" customWidth="1"/>
    <col min="7" max="7" width="6.125" style="1" customWidth="1"/>
    <col min="8" max="8" width="15.75" style="1" customWidth="1"/>
    <col min="9" max="15" width="9" style="1"/>
    <col min="16" max="16" width="10.5" style="1" customWidth="1"/>
    <col min="17" max="16384" width="9" style="1"/>
  </cols>
  <sheetData>
    <row r="1" spans="1:16" ht="23.25" customHeight="1">
      <c r="A1" s="211" t="s">
        <v>178</v>
      </c>
      <c r="B1" s="211"/>
      <c r="C1" s="211"/>
      <c r="D1" s="211"/>
      <c r="E1" s="211"/>
      <c r="F1" s="211"/>
      <c r="G1" s="211"/>
      <c r="H1" s="211"/>
      <c r="I1" s="23"/>
    </row>
    <row r="2" spans="1:16" ht="23.25" customHeight="1">
      <c r="A2" s="211" t="s">
        <v>15</v>
      </c>
      <c r="B2" s="211"/>
      <c r="C2" s="211"/>
      <c r="D2" s="211"/>
      <c r="E2" s="211"/>
      <c r="F2" s="211"/>
      <c r="G2" s="211"/>
      <c r="H2" s="211"/>
      <c r="I2" s="23"/>
    </row>
    <row r="3" spans="1:16" ht="23.25" customHeight="1">
      <c r="A3" s="211" t="s">
        <v>215</v>
      </c>
      <c r="B3" s="211"/>
      <c r="C3" s="211"/>
      <c r="D3" s="211"/>
      <c r="E3" s="211"/>
      <c r="F3" s="211"/>
      <c r="G3" s="211"/>
      <c r="H3" s="211"/>
      <c r="I3" s="23"/>
    </row>
    <row r="5" spans="1:16">
      <c r="H5" s="18" t="s">
        <v>10</v>
      </c>
    </row>
    <row r="6" spans="1:16">
      <c r="A6" s="23" t="s">
        <v>186</v>
      </c>
      <c r="B6" s="23"/>
      <c r="C6" s="23"/>
      <c r="D6" s="23"/>
      <c r="E6" s="23"/>
      <c r="F6" s="23"/>
      <c r="G6" s="23"/>
      <c r="H6" s="47" t="s">
        <v>4</v>
      </c>
    </row>
    <row r="7" spans="1:16">
      <c r="B7" s="1" t="s">
        <v>101</v>
      </c>
      <c r="H7" s="2">
        <v>7054.59</v>
      </c>
    </row>
    <row r="8" spans="1:16">
      <c r="B8" s="1" t="s">
        <v>102</v>
      </c>
      <c r="H8" s="49">
        <v>291110</v>
      </c>
    </row>
    <row r="9" spans="1:16">
      <c r="B9" s="1" t="s">
        <v>143</v>
      </c>
      <c r="H9" s="49">
        <v>43900</v>
      </c>
    </row>
    <row r="10" spans="1:16">
      <c r="B10" s="1" t="s">
        <v>238</v>
      </c>
      <c r="H10" s="49">
        <v>420</v>
      </c>
    </row>
    <row r="11" spans="1:16">
      <c r="B11" s="1" t="s">
        <v>239</v>
      </c>
      <c r="H11" s="49">
        <v>163861.38</v>
      </c>
    </row>
    <row r="12" spans="1:16">
      <c r="B12" s="1" t="s">
        <v>236</v>
      </c>
      <c r="H12" s="49">
        <v>104144.37</v>
      </c>
    </row>
    <row r="13" spans="1:16">
      <c r="B13" s="1" t="s">
        <v>237</v>
      </c>
      <c r="H13" s="49">
        <v>1322443.43</v>
      </c>
    </row>
    <row r="14" spans="1:16">
      <c r="B14" s="1" t="s">
        <v>240</v>
      </c>
      <c r="H14" s="49">
        <v>6000</v>
      </c>
    </row>
    <row r="15" spans="1:16" ht="21.75" thickBot="1">
      <c r="A15" s="44"/>
      <c r="B15" s="211" t="s">
        <v>13</v>
      </c>
      <c r="C15" s="211"/>
      <c r="D15" s="211"/>
      <c r="E15" s="211"/>
      <c r="F15" s="211"/>
      <c r="H15" s="25">
        <f>SUM(H7:H14)</f>
        <v>1938933.77</v>
      </c>
      <c r="J15" s="45"/>
      <c r="P15" s="49"/>
    </row>
    <row r="16" spans="1:16" ht="21.75" thickTop="1">
      <c r="H16" s="2"/>
    </row>
    <row r="17" spans="1:13">
      <c r="H17" s="2"/>
    </row>
    <row r="18" spans="1:13">
      <c r="H18" s="2"/>
    </row>
    <row r="19" spans="1:13">
      <c r="H19" s="2"/>
    </row>
    <row r="20" spans="1:13">
      <c r="H20" s="2"/>
    </row>
    <row r="21" spans="1:13">
      <c r="A21" s="3"/>
      <c r="H21" s="5"/>
      <c r="M21" s="3"/>
    </row>
  </sheetData>
  <mergeCells count="4">
    <mergeCell ref="B15:F15"/>
    <mergeCell ref="A1:H1"/>
    <mergeCell ref="A2:H2"/>
    <mergeCell ref="A3:H3"/>
  </mergeCells>
  <printOptions horizontalCentered="1"/>
  <pageMargins left="0.78740157480314965" right="0.39370078740157483" top="0.59055118110236227" bottom="0.39370078740157483" header="0.31496062992125984" footer="0.31496062992125984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M31"/>
  <sheetViews>
    <sheetView topLeftCell="A13" workbookViewId="0">
      <selection activeCell="N14" sqref="N14"/>
    </sheetView>
  </sheetViews>
  <sheetFormatPr defaultColWidth="9" defaultRowHeight="21"/>
  <cols>
    <col min="1" max="1" width="4.625" style="1" customWidth="1"/>
    <col min="2" max="4" width="9" style="1"/>
    <col min="5" max="5" width="8.25" style="1" customWidth="1"/>
    <col min="6" max="6" width="2.5" style="1" customWidth="1"/>
    <col min="7" max="7" width="12.125" style="1" customWidth="1"/>
    <col min="8" max="8" width="12.25" style="1" customWidth="1"/>
    <col min="9" max="9" width="2.625" style="1" customWidth="1"/>
    <col min="10" max="10" width="13" style="1" customWidth="1"/>
    <col min="11" max="11" width="15.75" style="1" customWidth="1"/>
    <col min="12" max="12" width="9" style="1" customWidth="1"/>
    <col min="13" max="16384" width="9" style="1"/>
  </cols>
  <sheetData>
    <row r="1" spans="1:11">
      <c r="A1" s="211" t="s">
        <v>122</v>
      </c>
      <c r="B1" s="211"/>
      <c r="C1" s="211"/>
      <c r="D1" s="211"/>
      <c r="E1" s="211"/>
      <c r="F1" s="211"/>
      <c r="G1" s="211"/>
      <c r="H1" s="211"/>
      <c r="I1" s="211"/>
      <c r="J1" s="211"/>
    </row>
    <row r="2" spans="1:11">
      <c r="A2" s="211" t="s">
        <v>62</v>
      </c>
      <c r="B2" s="211"/>
      <c r="C2" s="211"/>
      <c r="D2" s="211"/>
      <c r="E2" s="211"/>
      <c r="F2" s="211"/>
      <c r="G2" s="211"/>
      <c r="H2" s="211"/>
      <c r="I2" s="211"/>
      <c r="J2" s="211"/>
    </row>
    <row r="3" spans="1:11">
      <c r="A3" s="211" t="s">
        <v>214</v>
      </c>
      <c r="B3" s="211"/>
      <c r="C3" s="211"/>
      <c r="D3" s="211"/>
      <c r="E3" s="211"/>
      <c r="F3" s="211"/>
      <c r="G3" s="211"/>
      <c r="H3" s="211"/>
      <c r="I3" s="211"/>
      <c r="J3" s="211"/>
    </row>
    <row r="4" spans="1:11">
      <c r="A4" s="19"/>
      <c r="B4" s="19"/>
      <c r="C4" s="19"/>
      <c r="D4" s="19"/>
      <c r="E4" s="19"/>
      <c r="F4" s="19"/>
      <c r="G4" s="19"/>
      <c r="H4" s="19"/>
      <c r="I4" s="19"/>
    </row>
    <row r="5" spans="1:11">
      <c r="A5" s="19"/>
      <c r="B5" s="19"/>
      <c r="C5" s="19"/>
      <c r="D5" s="19"/>
      <c r="E5" s="19"/>
      <c r="F5" s="19"/>
      <c r="G5" s="19"/>
      <c r="J5" s="50" t="s">
        <v>10</v>
      </c>
    </row>
    <row r="6" spans="1:11">
      <c r="A6" s="232" t="s">
        <v>188</v>
      </c>
      <c r="B6" s="232"/>
      <c r="C6" s="232"/>
      <c r="G6" s="51"/>
    </row>
    <row r="7" spans="1:11">
      <c r="A7" s="232" t="s">
        <v>241</v>
      </c>
      <c r="B7" s="232"/>
      <c r="C7" s="232"/>
      <c r="D7" s="232"/>
      <c r="G7" s="52"/>
      <c r="H7" s="2" t="s">
        <v>4</v>
      </c>
      <c r="I7" s="2"/>
      <c r="J7" s="2">
        <v>4276338.3899999997</v>
      </c>
    </row>
    <row r="8" spans="1:11">
      <c r="B8" s="1" t="s">
        <v>7</v>
      </c>
      <c r="G8" s="53">
        <v>541784.54</v>
      </c>
    </row>
    <row r="9" spans="1:11">
      <c r="A9" s="1" t="s">
        <v>4</v>
      </c>
      <c r="B9" s="1" t="s">
        <v>110</v>
      </c>
      <c r="G9" s="54">
        <v>135446.14000000001</v>
      </c>
      <c r="H9" s="49" t="s">
        <v>4</v>
      </c>
      <c r="I9" s="49"/>
    </row>
    <row r="10" spans="1:11">
      <c r="B10" s="1" t="s">
        <v>77</v>
      </c>
      <c r="G10" s="55"/>
      <c r="H10" s="49"/>
      <c r="I10" s="49"/>
    </row>
    <row r="11" spans="1:11">
      <c r="A11" s="56" t="s">
        <v>6</v>
      </c>
      <c r="B11" s="231" t="s">
        <v>184</v>
      </c>
      <c r="C11" s="231"/>
      <c r="D11" s="231"/>
      <c r="E11" s="231"/>
      <c r="F11" s="231"/>
      <c r="G11" s="231"/>
      <c r="H11" s="2">
        <v>406338.4</v>
      </c>
      <c r="I11" s="2"/>
      <c r="J11" s="6"/>
      <c r="K11" s="6"/>
    </row>
    <row r="12" spans="1:11">
      <c r="A12" s="56"/>
      <c r="B12" s="1" t="s">
        <v>242</v>
      </c>
      <c r="F12" s="20"/>
      <c r="G12" s="49"/>
      <c r="H12" s="2">
        <v>210956.9</v>
      </c>
      <c r="I12" s="2"/>
    </row>
    <row r="13" spans="1:11">
      <c r="A13" s="56" t="s">
        <v>8</v>
      </c>
      <c r="B13" s="1" t="s">
        <v>9</v>
      </c>
      <c r="H13" s="57">
        <v>163478.51</v>
      </c>
      <c r="I13" s="57"/>
      <c r="J13" s="6">
        <f>H11+H12-H13</f>
        <v>453816.79000000004</v>
      </c>
    </row>
    <row r="14" spans="1:11" ht="35.25" customHeight="1" thickBot="1">
      <c r="A14" s="232" t="s">
        <v>243</v>
      </c>
      <c r="B14" s="232"/>
      <c r="C14" s="232"/>
      <c r="D14" s="232"/>
      <c r="G14" s="53"/>
      <c r="J14" s="25">
        <f>J7+J13</f>
        <v>4730155.18</v>
      </c>
    </row>
    <row r="15" spans="1:11" ht="21.75" thickTop="1">
      <c r="A15" s="3"/>
      <c r="G15" s="53"/>
      <c r="J15" s="26"/>
    </row>
    <row r="16" spans="1:11">
      <c r="A16" s="3"/>
      <c r="G16" s="53"/>
      <c r="J16" s="26"/>
    </row>
    <row r="17" spans="1:13">
      <c r="F17" s="20" t="s">
        <v>4</v>
      </c>
      <c r="H17" s="2" t="s">
        <v>4</v>
      </c>
      <c r="I17" s="2"/>
    </row>
    <row r="18" spans="1:13">
      <c r="A18" s="23" t="s">
        <v>244</v>
      </c>
      <c r="B18" s="23"/>
      <c r="C18" s="23"/>
      <c r="D18" s="23"/>
      <c r="G18" s="51"/>
      <c r="J18" s="2">
        <v>8764492.7300000004</v>
      </c>
    </row>
    <row r="19" spans="1:13" ht="23.25">
      <c r="A19" s="56" t="s">
        <v>6</v>
      </c>
      <c r="B19" s="231" t="s">
        <v>185</v>
      </c>
      <c r="C19" s="231"/>
      <c r="D19" s="231"/>
      <c r="E19" s="231"/>
      <c r="F19" s="231"/>
      <c r="G19" s="231"/>
      <c r="H19" s="58"/>
      <c r="I19" s="58"/>
      <c r="J19" s="165">
        <v>135446.14000000001</v>
      </c>
    </row>
    <row r="20" spans="1:13" ht="36" customHeight="1" thickBot="1">
      <c r="A20" s="23" t="s">
        <v>252</v>
      </c>
      <c r="B20" s="23"/>
      <c r="C20" s="23"/>
      <c r="D20" s="23"/>
      <c r="G20" s="51"/>
      <c r="H20" s="58"/>
      <c r="I20" s="58"/>
      <c r="J20" s="21">
        <f>J18+J19</f>
        <v>8899938.870000001</v>
      </c>
    </row>
    <row r="21" spans="1:13" ht="24" thickTop="1">
      <c r="G21" s="51"/>
      <c r="H21" s="58"/>
      <c r="I21" s="58"/>
      <c r="J21" s="26"/>
    </row>
    <row r="22" spans="1:13" ht="23.25">
      <c r="G22" s="51"/>
      <c r="H22" s="58"/>
      <c r="I22" s="58"/>
      <c r="J22" s="26"/>
    </row>
    <row r="23" spans="1:13" ht="23.25">
      <c r="G23" s="51"/>
      <c r="H23" s="58"/>
      <c r="I23" s="58"/>
      <c r="J23" s="26"/>
    </row>
    <row r="24" spans="1:13" ht="23.25">
      <c r="G24" s="51"/>
      <c r="H24" s="58"/>
      <c r="I24" s="58"/>
      <c r="J24" s="26"/>
    </row>
    <row r="25" spans="1:13" ht="23.25">
      <c r="G25" s="51"/>
      <c r="H25" s="58"/>
      <c r="I25" s="58"/>
      <c r="J25" s="26"/>
    </row>
    <row r="26" spans="1:13" ht="23.25">
      <c r="G26" s="51"/>
      <c r="H26" s="58"/>
      <c r="I26" s="58"/>
      <c r="J26" s="26"/>
    </row>
    <row r="27" spans="1:13" ht="23.25">
      <c r="G27" s="51"/>
      <c r="H27" s="58"/>
      <c r="I27" s="58"/>
      <c r="J27" s="59"/>
    </row>
    <row r="28" spans="1:13">
      <c r="B28" s="60"/>
      <c r="C28" s="60"/>
      <c r="D28" s="60"/>
      <c r="E28" s="60"/>
      <c r="F28" s="60"/>
      <c r="G28" s="60"/>
      <c r="H28" s="61"/>
      <c r="I28" s="62"/>
      <c r="J28" s="62"/>
      <c r="K28" s="63"/>
      <c r="L28" s="62"/>
      <c r="M28" s="62"/>
    </row>
    <row r="29" spans="1:13">
      <c r="B29" s="64"/>
      <c r="C29" s="64"/>
      <c r="D29" s="64"/>
      <c r="E29" s="64"/>
      <c r="F29" s="64"/>
      <c r="G29" s="64"/>
      <c r="H29" s="65"/>
      <c r="I29" s="66"/>
      <c r="J29" s="66"/>
      <c r="K29" s="67"/>
      <c r="L29" s="62"/>
      <c r="M29" s="68"/>
    </row>
    <row r="31" spans="1:13">
      <c r="J31" s="2"/>
    </row>
  </sheetData>
  <mergeCells count="8">
    <mergeCell ref="B19:G19"/>
    <mergeCell ref="A6:C6"/>
    <mergeCell ref="A1:J1"/>
    <mergeCell ref="A2:J2"/>
    <mergeCell ref="A3:J3"/>
    <mergeCell ref="A7:D7"/>
    <mergeCell ref="B11:G11"/>
    <mergeCell ref="A14:D14"/>
  </mergeCells>
  <pageMargins left="0.94" right="0.39370078740157483" top="0.59055118110236227" bottom="0.3937007874015748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L42"/>
  <sheetViews>
    <sheetView topLeftCell="A10" workbookViewId="0">
      <selection activeCell="J12" sqref="J12"/>
    </sheetView>
  </sheetViews>
  <sheetFormatPr defaultColWidth="9" defaultRowHeight="20.25"/>
  <cols>
    <col min="1" max="1" width="4.375" style="30" customWidth="1"/>
    <col min="2" max="2" width="16.875" style="30" customWidth="1"/>
    <col min="3" max="3" width="22.375" style="30" customWidth="1"/>
    <col min="4" max="4" width="42.875" style="30" customWidth="1"/>
    <col min="5" max="9" width="14" style="30" customWidth="1"/>
    <col min="10" max="11" width="9" style="30"/>
    <col min="12" max="12" width="9.875" style="30" bestFit="1" customWidth="1"/>
    <col min="13" max="16384" width="9" style="30"/>
  </cols>
  <sheetData>
    <row r="1" spans="1:9" ht="21">
      <c r="B1" s="240" t="s">
        <v>178</v>
      </c>
      <c r="C1" s="240"/>
      <c r="D1" s="240"/>
      <c r="E1" s="240"/>
      <c r="F1" s="240"/>
      <c r="G1" s="240"/>
      <c r="H1" s="240"/>
      <c r="I1" s="240"/>
    </row>
    <row r="2" spans="1:9" ht="21">
      <c r="B2" s="240" t="s">
        <v>15</v>
      </c>
      <c r="C2" s="240"/>
      <c r="D2" s="240"/>
      <c r="E2" s="240"/>
      <c r="F2" s="240"/>
      <c r="G2" s="240"/>
      <c r="H2" s="240"/>
      <c r="I2" s="240"/>
    </row>
    <row r="3" spans="1:9" ht="21">
      <c r="B3" s="240" t="s">
        <v>257</v>
      </c>
      <c r="C3" s="240"/>
      <c r="D3" s="240"/>
      <c r="E3" s="240"/>
      <c r="F3" s="240"/>
      <c r="G3" s="240"/>
      <c r="H3" s="240"/>
      <c r="I3" s="240"/>
    </row>
    <row r="4" spans="1:9" ht="14.25" customHeight="1">
      <c r="B4" s="69"/>
      <c r="C4" s="69"/>
      <c r="D4" s="69"/>
      <c r="E4" s="69"/>
      <c r="F4" s="69"/>
      <c r="G4" s="69"/>
      <c r="H4" s="69"/>
      <c r="I4" s="69"/>
    </row>
    <row r="5" spans="1:9" ht="21">
      <c r="A5" s="237" t="s">
        <v>249</v>
      </c>
      <c r="B5" s="237"/>
      <c r="C5" s="237"/>
      <c r="D5" s="197" t="s">
        <v>246</v>
      </c>
      <c r="E5" s="70"/>
      <c r="F5" s="70"/>
      <c r="G5" s="69"/>
      <c r="H5" s="241" t="s">
        <v>10</v>
      </c>
      <c r="I5" s="241"/>
    </row>
    <row r="6" spans="1:9" ht="21">
      <c r="A6" s="233" t="s">
        <v>179</v>
      </c>
      <c r="B6" s="233" t="s">
        <v>46</v>
      </c>
      <c r="C6" s="238" t="s">
        <v>64</v>
      </c>
      <c r="D6" s="238" t="s">
        <v>65</v>
      </c>
      <c r="E6" s="71" t="s">
        <v>75</v>
      </c>
      <c r="F6" s="238" t="s">
        <v>66</v>
      </c>
      <c r="G6" s="238" t="s">
        <v>12</v>
      </c>
      <c r="H6" s="233" t="s">
        <v>233</v>
      </c>
      <c r="I6" s="233" t="s">
        <v>74</v>
      </c>
    </row>
    <row r="7" spans="1:9" ht="21">
      <c r="A7" s="234"/>
      <c r="B7" s="234"/>
      <c r="C7" s="239"/>
      <c r="D7" s="239"/>
      <c r="E7" s="72" t="s">
        <v>69</v>
      </c>
      <c r="F7" s="239"/>
      <c r="G7" s="239"/>
      <c r="H7" s="234"/>
      <c r="I7" s="234"/>
    </row>
    <row r="8" spans="1:9" ht="21">
      <c r="A8" s="191">
        <v>1</v>
      </c>
      <c r="B8" s="73" t="s">
        <v>16</v>
      </c>
      <c r="C8" s="74" t="s">
        <v>91</v>
      </c>
      <c r="D8" s="46" t="s">
        <v>180</v>
      </c>
      <c r="E8" s="201">
        <v>37000</v>
      </c>
      <c r="F8" s="75">
        <v>29646.58</v>
      </c>
      <c r="G8" s="75">
        <v>29646.58</v>
      </c>
      <c r="H8" s="76">
        <f>F8-G8</f>
        <v>0</v>
      </c>
      <c r="I8" s="191"/>
    </row>
    <row r="9" spans="1:9" ht="21">
      <c r="A9" s="162">
        <v>2</v>
      </c>
      <c r="B9" s="73" t="s">
        <v>16</v>
      </c>
      <c r="C9" s="74" t="s">
        <v>91</v>
      </c>
      <c r="D9" s="46" t="s">
        <v>180</v>
      </c>
      <c r="E9" s="201">
        <v>41000</v>
      </c>
      <c r="F9" s="75">
        <v>34876.86</v>
      </c>
      <c r="G9" s="75">
        <v>34876.86</v>
      </c>
      <c r="H9" s="76">
        <f>F9-G9</f>
        <v>0</v>
      </c>
      <c r="I9" s="76"/>
    </row>
    <row r="10" spans="1:9" ht="21">
      <c r="A10" s="162">
        <v>3</v>
      </c>
      <c r="B10" s="73" t="s">
        <v>16</v>
      </c>
      <c r="C10" s="74" t="s">
        <v>91</v>
      </c>
      <c r="D10" s="46" t="s">
        <v>181</v>
      </c>
      <c r="E10" s="201">
        <v>46000</v>
      </c>
      <c r="F10" s="75">
        <v>45500</v>
      </c>
      <c r="G10" s="75">
        <v>45500</v>
      </c>
      <c r="H10" s="76">
        <f t="shared" ref="H10:H13" si="0">F10-G10</f>
        <v>0</v>
      </c>
      <c r="I10" s="76"/>
    </row>
    <row r="11" spans="1:9" ht="21">
      <c r="A11" s="162">
        <v>4</v>
      </c>
      <c r="B11" s="73" t="s">
        <v>16</v>
      </c>
      <c r="C11" s="74" t="s">
        <v>91</v>
      </c>
      <c r="D11" s="46" t="s">
        <v>180</v>
      </c>
      <c r="E11" s="201">
        <v>37000</v>
      </c>
      <c r="F11" s="75">
        <v>29646.58</v>
      </c>
      <c r="G11" s="75">
        <v>29646.58</v>
      </c>
      <c r="H11" s="76">
        <f t="shared" si="0"/>
        <v>0</v>
      </c>
      <c r="I11" s="76"/>
    </row>
    <row r="12" spans="1:9" ht="21">
      <c r="A12" s="162">
        <v>5</v>
      </c>
      <c r="B12" s="73" t="s">
        <v>16</v>
      </c>
      <c r="C12" s="74" t="s">
        <v>91</v>
      </c>
      <c r="D12" s="46" t="s">
        <v>182</v>
      </c>
      <c r="E12" s="201">
        <v>38000</v>
      </c>
      <c r="F12" s="75">
        <v>37500</v>
      </c>
      <c r="G12" s="75">
        <v>37500</v>
      </c>
      <c r="H12" s="76">
        <f t="shared" si="0"/>
        <v>0</v>
      </c>
      <c r="I12" s="76"/>
    </row>
    <row r="13" spans="1:9" ht="21">
      <c r="A13" s="162">
        <v>6</v>
      </c>
      <c r="B13" s="73" t="s">
        <v>16</v>
      </c>
      <c r="C13" s="74" t="s">
        <v>91</v>
      </c>
      <c r="D13" s="46" t="s">
        <v>183</v>
      </c>
      <c r="E13" s="201">
        <v>17000</v>
      </c>
      <c r="F13" s="75">
        <v>15955.07</v>
      </c>
      <c r="G13" s="75">
        <v>15955.07</v>
      </c>
      <c r="H13" s="76">
        <f t="shared" si="0"/>
        <v>0</v>
      </c>
      <c r="I13" s="76"/>
    </row>
    <row r="14" spans="1:9" ht="21">
      <c r="A14" s="160"/>
      <c r="B14" s="78"/>
      <c r="C14" s="74"/>
      <c r="D14" s="74"/>
      <c r="E14" s="75"/>
      <c r="F14" s="75"/>
      <c r="G14" s="75"/>
      <c r="H14" s="76"/>
      <c r="I14" s="77"/>
    </row>
    <row r="15" spans="1:9" ht="21" customHeight="1" thickBot="1">
      <c r="A15" s="161"/>
      <c r="B15" s="235" t="s">
        <v>13</v>
      </c>
      <c r="C15" s="235"/>
      <c r="D15" s="236"/>
      <c r="E15" s="79">
        <f>SUM(E9:E14)</f>
        <v>179000</v>
      </c>
      <c r="F15" s="79">
        <f>SUM(F9:F14)</f>
        <v>163478.51</v>
      </c>
      <c r="G15" s="79">
        <f>SUM(G9:G14)</f>
        <v>163478.51</v>
      </c>
      <c r="H15" s="79">
        <f>SUM(H9:H14)</f>
        <v>0</v>
      </c>
      <c r="I15" s="79">
        <f>SUM(I9:I14)</f>
        <v>0</v>
      </c>
    </row>
    <row r="16" spans="1:9" s="194" customFormat="1" ht="19.5" thickTop="1">
      <c r="B16" s="195" t="s">
        <v>245</v>
      </c>
      <c r="C16" s="195"/>
      <c r="D16" s="195"/>
      <c r="E16" s="196"/>
      <c r="F16" s="196"/>
      <c r="G16" s="196"/>
      <c r="H16" s="196"/>
      <c r="I16" s="196"/>
    </row>
    <row r="17" spans="1:9" s="194" customFormat="1" ht="18.75">
      <c r="B17" s="195"/>
      <c r="C17" s="195"/>
      <c r="D17" s="195"/>
      <c r="E17" s="196"/>
      <c r="F17" s="196"/>
      <c r="G17" s="196"/>
      <c r="H17" s="196"/>
      <c r="I17" s="196"/>
    </row>
    <row r="18" spans="1:9" ht="21">
      <c r="A18" s="237" t="s">
        <v>249</v>
      </c>
      <c r="B18" s="237"/>
      <c r="C18" s="237"/>
      <c r="D18" s="197" t="s">
        <v>247</v>
      </c>
    </row>
    <row r="19" spans="1:9" ht="21">
      <c r="A19" s="233" t="s">
        <v>179</v>
      </c>
      <c r="B19" s="233" t="s">
        <v>46</v>
      </c>
      <c r="C19" s="238" t="s">
        <v>64</v>
      </c>
      <c r="D19" s="238" t="s">
        <v>65</v>
      </c>
      <c r="E19" s="71" t="s">
        <v>75</v>
      </c>
      <c r="F19" s="238" t="s">
        <v>66</v>
      </c>
      <c r="G19" s="238" t="s">
        <v>12</v>
      </c>
      <c r="H19" s="233" t="s">
        <v>233</v>
      </c>
      <c r="I19" s="233" t="s">
        <v>74</v>
      </c>
    </row>
    <row r="20" spans="1:9" ht="21">
      <c r="A20" s="234"/>
      <c r="B20" s="234"/>
      <c r="C20" s="239"/>
      <c r="D20" s="239"/>
      <c r="E20" s="72" t="s">
        <v>69</v>
      </c>
      <c r="F20" s="239"/>
      <c r="G20" s="239"/>
      <c r="H20" s="234"/>
      <c r="I20" s="234"/>
    </row>
    <row r="21" spans="1:9" ht="21">
      <c r="A21" s="191">
        <v>1</v>
      </c>
      <c r="B21" s="198" t="s">
        <v>16</v>
      </c>
      <c r="C21" s="74" t="s">
        <v>91</v>
      </c>
      <c r="D21" s="46" t="s">
        <v>204</v>
      </c>
      <c r="E21" s="201">
        <v>79700</v>
      </c>
      <c r="F21" s="75" t="s">
        <v>4</v>
      </c>
      <c r="G21" s="75" t="s">
        <v>4</v>
      </c>
      <c r="H21" s="76" t="s">
        <v>4</v>
      </c>
      <c r="I21" s="201">
        <v>79700</v>
      </c>
    </row>
    <row r="22" spans="1:9" ht="21">
      <c r="A22" s="162">
        <v>2</v>
      </c>
      <c r="B22" s="198" t="s">
        <v>16</v>
      </c>
      <c r="C22" s="74" t="s">
        <v>91</v>
      </c>
      <c r="D22" s="46" t="s">
        <v>248</v>
      </c>
      <c r="E22" s="201">
        <v>79700</v>
      </c>
      <c r="F22" s="75" t="s">
        <v>4</v>
      </c>
      <c r="G22" s="75" t="s">
        <v>4</v>
      </c>
      <c r="H22" s="76" t="s">
        <v>4</v>
      </c>
      <c r="I22" s="201">
        <v>79700</v>
      </c>
    </row>
    <row r="23" spans="1:9" ht="21">
      <c r="A23" s="162">
        <v>3</v>
      </c>
      <c r="B23" s="198" t="s">
        <v>26</v>
      </c>
      <c r="C23" s="199" t="s">
        <v>250</v>
      </c>
      <c r="D23" s="199" t="s">
        <v>250</v>
      </c>
      <c r="E23" s="201">
        <v>0.7</v>
      </c>
      <c r="F23" s="75"/>
      <c r="G23" s="75"/>
      <c r="H23" s="76"/>
      <c r="I23" s="201">
        <v>0.7</v>
      </c>
    </row>
    <row r="24" spans="1:9" ht="21">
      <c r="A24" s="162">
        <v>4</v>
      </c>
      <c r="B24" s="198" t="s">
        <v>26</v>
      </c>
      <c r="C24" s="74" t="s">
        <v>228</v>
      </c>
      <c r="D24" s="74" t="s">
        <v>251</v>
      </c>
      <c r="E24" s="201">
        <v>488.2</v>
      </c>
      <c r="F24" s="75"/>
      <c r="G24" s="75"/>
      <c r="H24" s="76"/>
      <c r="I24" s="201">
        <v>488.2</v>
      </c>
    </row>
    <row r="25" spans="1:9" ht="21">
      <c r="A25" s="162">
        <v>5</v>
      </c>
      <c r="B25" s="198" t="s">
        <v>16</v>
      </c>
      <c r="C25" s="74" t="s">
        <v>91</v>
      </c>
      <c r="D25" s="74" t="s">
        <v>255</v>
      </c>
      <c r="E25" s="201">
        <v>29068</v>
      </c>
      <c r="F25" s="75"/>
      <c r="G25" s="75"/>
      <c r="H25" s="76"/>
      <c r="I25" s="201">
        <v>29068</v>
      </c>
    </row>
    <row r="26" spans="1:9" ht="21">
      <c r="A26" s="162">
        <v>6</v>
      </c>
      <c r="B26" s="198" t="s">
        <v>36</v>
      </c>
      <c r="C26" s="200" t="s">
        <v>227</v>
      </c>
      <c r="D26" s="74" t="s">
        <v>253</v>
      </c>
      <c r="E26" s="201">
        <v>19500</v>
      </c>
      <c r="F26" s="75"/>
      <c r="G26" s="75"/>
      <c r="H26" s="76"/>
      <c r="I26" s="201">
        <v>19500</v>
      </c>
    </row>
    <row r="27" spans="1:9" ht="21">
      <c r="A27" s="162">
        <v>7</v>
      </c>
      <c r="B27" s="198" t="s">
        <v>36</v>
      </c>
      <c r="C27" s="200" t="s">
        <v>227</v>
      </c>
      <c r="D27" s="74" t="s">
        <v>254</v>
      </c>
      <c r="E27" s="201">
        <v>2500</v>
      </c>
      <c r="F27" s="75"/>
      <c r="G27" s="75"/>
      <c r="H27" s="76"/>
      <c r="I27" s="201">
        <v>2500</v>
      </c>
    </row>
    <row r="28" spans="1:9" ht="21">
      <c r="A28" s="160"/>
      <c r="B28" s="78"/>
      <c r="C28" s="74"/>
      <c r="D28" s="74"/>
      <c r="E28" s="75"/>
      <c r="F28" s="75"/>
      <c r="G28" s="75"/>
      <c r="H28" s="76"/>
      <c r="I28" s="77"/>
    </row>
    <row r="29" spans="1:9" ht="21.75" thickBot="1">
      <c r="A29" s="161"/>
      <c r="B29" s="235" t="s">
        <v>13</v>
      </c>
      <c r="C29" s="235"/>
      <c r="D29" s="236"/>
      <c r="E29" s="79">
        <f>SUM(E21:E28)</f>
        <v>210956.90000000002</v>
      </c>
      <c r="F29" s="79">
        <f>SUM(F22:F28)</f>
        <v>0</v>
      </c>
      <c r="G29" s="79">
        <f>SUM(G22:G28)</f>
        <v>0</v>
      </c>
      <c r="H29" s="79">
        <f>SUM(H22:H28)</f>
        <v>0</v>
      </c>
      <c r="I29" s="79">
        <f>SUM(I21:I28)</f>
        <v>210956.90000000002</v>
      </c>
    </row>
    <row r="30" spans="1:9" ht="21" thickTop="1"/>
    <row r="33" spans="12:12" ht="12.75" customHeight="1"/>
    <row r="34" spans="12:12" ht="27" customHeight="1"/>
    <row r="41" spans="12:12">
      <c r="L41" s="80"/>
    </row>
    <row r="42" spans="12:12">
      <c r="L42" s="80"/>
    </row>
  </sheetData>
  <mergeCells count="24">
    <mergeCell ref="A6:A7"/>
    <mergeCell ref="A5:C5"/>
    <mergeCell ref="B15:D15"/>
    <mergeCell ref="B1:I1"/>
    <mergeCell ref="B2:I2"/>
    <mergeCell ref="B3:I3"/>
    <mergeCell ref="B6:B7"/>
    <mergeCell ref="G6:G7"/>
    <mergeCell ref="H6:H7"/>
    <mergeCell ref="I6:I7"/>
    <mergeCell ref="D6:D7"/>
    <mergeCell ref="C6:C7"/>
    <mergeCell ref="F6:F7"/>
    <mergeCell ref="H5:I5"/>
    <mergeCell ref="H19:H20"/>
    <mergeCell ref="I19:I20"/>
    <mergeCell ref="B29:D29"/>
    <mergeCell ref="A18:C18"/>
    <mergeCell ref="A19:A20"/>
    <mergeCell ref="B19:B20"/>
    <mergeCell ref="C19:C20"/>
    <mergeCell ref="D19:D20"/>
    <mergeCell ref="F19:F20"/>
    <mergeCell ref="G19:G20"/>
  </mergeCells>
  <pageMargins left="0.78740157480314965" right="0.39370078740157483" top="0.63" bottom="0.74803149606299213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A1:Q47"/>
  <sheetViews>
    <sheetView topLeftCell="A19" zoomScale="90" zoomScaleNormal="90" workbookViewId="0">
      <selection activeCell="P25" sqref="P25"/>
    </sheetView>
  </sheetViews>
  <sheetFormatPr defaultColWidth="9" defaultRowHeight="18"/>
  <cols>
    <col min="1" max="1" width="2.125" style="8" customWidth="1"/>
    <col min="2" max="2" width="25" style="8" customWidth="1"/>
    <col min="3" max="4" width="11.875" style="8" customWidth="1"/>
    <col min="5" max="5" width="11" style="8" customWidth="1"/>
    <col min="6" max="6" width="10.5" style="8" customWidth="1"/>
    <col min="7" max="8" width="11.375" style="8" customWidth="1"/>
    <col min="9" max="9" width="11" style="8" customWidth="1"/>
    <col min="10" max="10" width="11.625" style="8" customWidth="1"/>
    <col min="11" max="15" width="11" style="8" customWidth="1"/>
    <col min="16" max="16" width="15.375" style="8" customWidth="1"/>
    <col min="17" max="17" width="16.375" style="8" customWidth="1"/>
    <col min="18" max="16384" width="9" style="8"/>
  </cols>
  <sheetData>
    <row r="1" spans="1:16" ht="19.5">
      <c r="A1" s="246" t="s">
        <v>122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</row>
    <row r="2" spans="1:16" ht="19.5">
      <c r="A2" s="246" t="s">
        <v>17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16" ht="19.5">
      <c r="A3" s="246" t="s">
        <v>258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</row>
    <row r="4" spans="1:16" s="82" customFormat="1" ht="21.75" customHeight="1">
      <c r="A4" s="247" t="s">
        <v>18</v>
      </c>
      <c r="B4" s="248"/>
      <c r="C4" s="253" t="s">
        <v>19</v>
      </c>
      <c r="D4" s="256" t="s">
        <v>20</v>
      </c>
      <c r="E4" s="259" t="s">
        <v>45</v>
      </c>
      <c r="F4" s="81" t="s">
        <v>21</v>
      </c>
      <c r="G4" s="256" t="s">
        <v>22</v>
      </c>
      <c r="H4" s="128" t="s">
        <v>124</v>
      </c>
      <c r="I4" s="81" t="s">
        <v>23</v>
      </c>
      <c r="J4" s="202"/>
      <c r="K4" s="262" t="s">
        <v>24</v>
      </c>
      <c r="L4" s="81" t="s">
        <v>25</v>
      </c>
      <c r="M4" s="202"/>
      <c r="N4" s="202"/>
      <c r="O4" s="210" t="s">
        <v>261</v>
      </c>
    </row>
    <row r="5" spans="1:16" s="82" customFormat="1" ht="18.75">
      <c r="A5" s="249"/>
      <c r="B5" s="250"/>
      <c r="C5" s="254"/>
      <c r="D5" s="257"/>
      <c r="E5" s="260"/>
      <c r="F5" s="83" t="s">
        <v>27</v>
      </c>
      <c r="G5" s="257"/>
      <c r="H5" s="129" t="s">
        <v>125</v>
      </c>
      <c r="I5" s="83" t="s">
        <v>28</v>
      </c>
      <c r="J5" s="203" t="s">
        <v>100</v>
      </c>
      <c r="K5" s="263"/>
      <c r="L5" s="83" t="s">
        <v>29</v>
      </c>
      <c r="M5" s="203" t="s">
        <v>259</v>
      </c>
      <c r="N5" s="203" t="s">
        <v>26</v>
      </c>
      <c r="O5" s="203" t="s">
        <v>260</v>
      </c>
    </row>
    <row r="6" spans="1:16" s="82" customFormat="1" ht="15.75" customHeight="1">
      <c r="A6" s="251"/>
      <c r="B6" s="252"/>
      <c r="C6" s="255"/>
      <c r="D6" s="258"/>
      <c r="E6" s="261"/>
      <c r="F6" s="84" t="s">
        <v>30</v>
      </c>
      <c r="G6" s="258"/>
      <c r="H6" s="130" t="s">
        <v>126</v>
      </c>
      <c r="I6" s="84"/>
      <c r="J6" s="84"/>
      <c r="K6" s="264"/>
      <c r="L6" s="84" t="s">
        <v>31</v>
      </c>
      <c r="M6" s="204"/>
      <c r="N6" s="204"/>
      <c r="O6" s="204"/>
    </row>
    <row r="7" spans="1:16" ht="21.75" customHeight="1">
      <c r="A7" s="85" t="s">
        <v>32</v>
      </c>
      <c r="B7" s="86"/>
      <c r="C7" s="87"/>
      <c r="D7" s="90"/>
      <c r="E7" s="89"/>
      <c r="F7" s="90"/>
      <c r="G7" s="90"/>
      <c r="H7" s="90"/>
      <c r="I7" s="90"/>
      <c r="J7" s="90"/>
      <c r="K7" s="90"/>
      <c r="L7" s="90"/>
      <c r="M7" s="90"/>
      <c r="N7" s="90"/>
      <c r="O7" s="90"/>
    </row>
    <row r="8" spans="1:16" ht="21.75" customHeight="1">
      <c r="A8" s="244" t="s">
        <v>26</v>
      </c>
      <c r="B8" s="245"/>
      <c r="C8" s="91">
        <v>8068037</v>
      </c>
      <c r="D8" s="88">
        <v>7951229.2000000002</v>
      </c>
      <c r="E8" s="92"/>
      <c r="F8" s="88"/>
      <c r="G8" s="88"/>
      <c r="H8" s="88"/>
      <c r="I8" s="88"/>
      <c r="J8" s="88"/>
      <c r="K8" s="88"/>
      <c r="L8" s="88"/>
      <c r="M8" s="88"/>
      <c r="N8" s="88">
        <v>7951229.2000000002</v>
      </c>
      <c r="O8" s="88"/>
      <c r="P8" s="133"/>
    </row>
    <row r="9" spans="1:16" ht="21.75" customHeight="1">
      <c r="A9" s="244" t="s">
        <v>34</v>
      </c>
      <c r="B9" s="245"/>
      <c r="C9" s="91">
        <v>2398320</v>
      </c>
      <c r="D9" s="88">
        <v>2398320</v>
      </c>
      <c r="E9" s="88">
        <v>2398320</v>
      </c>
      <c r="F9" s="88"/>
      <c r="G9" s="88"/>
      <c r="H9" s="88"/>
      <c r="I9" s="88"/>
      <c r="J9" s="88"/>
      <c r="K9" s="88"/>
      <c r="L9" s="88"/>
      <c r="M9" s="88"/>
      <c r="N9" s="88"/>
      <c r="O9" s="88"/>
      <c r="P9" s="133"/>
    </row>
    <row r="10" spans="1:16" ht="21.75" customHeight="1">
      <c r="A10" s="244" t="s">
        <v>33</v>
      </c>
      <c r="B10" s="245"/>
      <c r="C10" s="91">
        <v>6133687</v>
      </c>
      <c r="D10" s="88">
        <v>6126806</v>
      </c>
      <c r="E10" s="93">
        <v>3856576</v>
      </c>
      <c r="F10" s="88"/>
      <c r="G10" s="88">
        <v>338760</v>
      </c>
      <c r="H10" s="88">
        <v>799450</v>
      </c>
      <c r="I10" s="88">
        <v>582060</v>
      </c>
      <c r="J10" s="88">
        <v>549960</v>
      </c>
      <c r="K10" s="88"/>
      <c r="L10" s="88"/>
      <c r="M10" s="88"/>
      <c r="N10" s="88"/>
      <c r="O10" s="88"/>
      <c r="P10" s="133"/>
    </row>
    <row r="11" spans="1:16" ht="21.75" customHeight="1">
      <c r="A11" s="244" t="s">
        <v>118</v>
      </c>
      <c r="B11" s="245"/>
      <c r="C11" s="91">
        <v>220020</v>
      </c>
      <c r="D11" s="88">
        <v>220020</v>
      </c>
      <c r="E11" s="93">
        <v>220020</v>
      </c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133"/>
    </row>
    <row r="12" spans="1:16" ht="21.75" customHeight="1">
      <c r="A12" s="244" t="s">
        <v>119</v>
      </c>
      <c r="B12" s="245"/>
      <c r="C12" s="91">
        <v>2711497</v>
      </c>
      <c r="D12" s="88">
        <v>2611109</v>
      </c>
      <c r="E12" s="93">
        <v>891262</v>
      </c>
      <c r="F12" s="88"/>
      <c r="G12" s="88">
        <v>132570</v>
      </c>
      <c r="H12" s="88">
        <v>627277</v>
      </c>
      <c r="I12" s="88">
        <v>120000</v>
      </c>
      <c r="J12" s="88">
        <v>840000</v>
      </c>
      <c r="K12" s="88"/>
      <c r="L12" s="88"/>
      <c r="M12" s="88"/>
      <c r="N12" s="88"/>
      <c r="O12" s="88"/>
      <c r="P12" s="133"/>
    </row>
    <row r="13" spans="1:16" ht="21.75" customHeight="1">
      <c r="A13" s="244" t="s">
        <v>35</v>
      </c>
      <c r="B13" s="245"/>
      <c r="C13" s="91">
        <v>368890</v>
      </c>
      <c r="D13" s="88">
        <v>206200</v>
      </c>
      <c r="E13" s="93">
        <v>135600</v>
      </c>
      <c r="F13" s="88"/>
      <c r="G13" s="88"/>
      <c r="H13" s="88">
        <v>1500</v>
      </c>
      <c r="I13" s="88">
        <v>36000</v>
      </c>
      <c r="J13" s="88">
        <v>33100</v>
      </c>
      <c r="K13" s="88"/>
      <c r="L13" s="88"/>
      <c r="M13" s="88"/>
      <c r="N13" s="88"/>
      <c r="O13" s="88"/>
      <c r="P13" s="133"/>
    </row>
    <row r="14" spans="1:16" ht="21.75" customHeight="1">
      <c r="A14" s="244" t="s">
        <v>36</v>
      </c>
      <c r="B14" s="245"/>
      <c r="C14" s="91">
        <v>4047264</v>
      </c>
      <c r="D14" s="88">
        <v>3428172.26</v>
      </c>
      <c r="E14" s="93">
        <v>960404.03</v>
      </c>
      <c r="F14" s="88">
        <v>55366</v>
      </c>
      <c r="G14" s="88">
        <v>27610</v>
      </c>
      <c r="H14" s="88">
        <v>1277520</v>
      </c>
      <c r="I14" s="88">
        <v>141960</v>
      </c>
      <c r="J14" s="88">
        <v>893164.13</v>
      </c>
      <c r="K14" s="88">
        <v>20170</v>
      </c>
      <c r="L14" s="88">
        <v>3000</v>
      </c>
      <c r="M14" s="88">
        <v>48978.1</v>
      </c>
      <c r="N14" s="88"/>
      <c r="O14" s="88"/>
      <c r="P14" s="133"/>
    </row>
    <row r="15" spans="1:16" ht="21.75" customHeight="1">
      <c r="A15" s="244" t="s">
        <v>37</v>
      </c>
      <c r="B15" s="245"/>
      <c r="C15" s="91">
        <v>1531391</v>
      </c>
      <c r="D15" s="88">
        <v>1188445.5</v>
      </c>
      <c r="E15" s="93">
        <v>290535</v>
      </c>
      <c r="F15" s="88">
        <v>7800</v>
      </c>
      <c r="G15" s="88">
        <v>16895</v>
      </c>
      <c r="H15" s="88">
        <v>416724.5</v>
      </c>
      <c r="I15" s="88">
        <v>29387</v>
      </c>
      <c r="J15" s="88">
        <v>410104</v>
      </c>
      <c r="K15" s="88">
        <v>5000</v>
      </c>
      <c r="L15" s="88">
        <v>12000</v>
      </c>
      <c r="M15" s="88"/>
      <c r="N15" s="88"/>
      <c r="O15" s="88"/>
      <c r="P15" s="133"/>
    </row>
    <row r="16" spans="1:16" ht="21.75" customHeight="1">
      <c r="A16" s="94" t="s">
        <v>38</v>
      </c>
      <c r="B16" s="95"/>
      <c r="C16" s="91">
        <v>1541474</v>
      </c>
      <c r="D16" s="88">
        <v>1090559.32</v>
      </c>
      <c r="E16" s="93">
        <v>590736.39</v>
      </c>
      <c r="F16" s="88"/>
      <c r="G16" s="88"/>
      <c r="H16" s="88"/>
      <c r="I16" s="88"/>
      <c r="J16" s="88">
        <v>499822.93</v>
      </c>
      <c r="K16" s="88"/>
      <c r="L16" s="88"/>
      <c r="M16" s="88"/>
      <c r="N16" s="88"/>
      <c r="O16" s="88"/>
      <c r="P16" s="133"/>
    </row>
    <row r="17" spans="1:17" ht="21.75" customHeight="1">
      <c r="A17" s="244" t="s">
        <v>40</v>
      </c>
      <c r="B17" s="245"/>
      <c r="C17" s="91">
        <v>364700</v>
      </c>
      <c r="D17" s="88">
        <v>271251.7</v>
      </c>
      <c r="E17" s="93">
        <v>145775</v>
      </c>
      <c r="F17" s="88">
        <v>20450</v>
      </c>
      <c r="G17" s="88">
        <v>6700</v>
      </c>
      <c r="H17" s="88"/>
      <c r="I17" s="88">
        <v>13000</v>
      </c>
      <c r="J17" s="88">
        <v>85326.7</v>
      </c>
      <c r="K17" s="88"/>
      <c r="L17" s="88"/>
      <c r="M17" s="88"/>
      <c r="N17" s="88"/>
      <c r="O17" s="88"/>
      <c r="P17" s="133"/>
    </row>
    <row r="18" spans="1:17" ht="21.75" customHeight="1">
      <c r="A18" s="244" t="s">
        <v>41</v>
      </c>
      <c r="B18" s="245"/>
      <c r="C18" s="91">
        <v>1110000</v>
      </c>
      <c r="D18" s="88">
        <v>1106000</v>
      </c>
      <c r="E18" s="93"/>
      <c r="F18" s="88"/>
      <c r="G18" s="88"/>
      <c r="H18" s="88"/>
      <c r="I18" s="88"/>
      <c r="J18" s="88">
        <v>1106000</v>
      </c>
      <c r="K18" s="88"/>
      <c r="L18" s="88"/>
      <c r="M18" s="88"/>
      <c r="N18" s="88"/>
      <c r="O18" s="88"/>
      <c r="P18" s="133"/>
    </row>
    <row r="19" spans="1:17" ht="21.75" customHeight="1">
      <c r="A19" s="244" t="s">
        <v>39</v>
      </c>
      <c r="B19" s="245"/>
      <c r="C19" s="91">
        <v>201000</v>
      </c>
      <c r="D19" s="88">
        <v>158000</v>
      </c>
      <c r="E19" s="93">
        <v>10000</v>
      </c>
      <c r="F19" s="88"/>
      <c r="G19" s="88">
        <v>30000</v>
      </c>
      <c r="H19" s="88"/>
      <c r="I19" s="88"/>
      <c r="J19" s="88"/>
      <c r="K19" s="88"/>
      <c r="L19" s="88">
        <v>118000</v>
      </c>
      <c r="M19" s="88"/>
      <c r="N19" s="88"/>
      <c r="O19" s="88"/>
      <c r="P19" s="133"/>
    </row>
    <row r="20" spans="1:17" ht="21.75" customHeight="1">
      <c r="A20" s="242" t="s">
        <v>123</v>
      </c>
      <c r="B20" s="243"/>
      <c r="C20" s="135" t="s">
        <v>121</v>
      </c>
      <c r="D20" s="135">
        <v>494670</v>
      </c>
      <c r="E20" s="135"/>
      <c r="F20" s="96"/>
      <c r="G20" s="96"/>
      <c r="H20" s="96"/>
      <c r="I20" s="96"/>
      <c r="J20" s="96"/>
      <c r="K20" s="96"/>
      <c r="L20" s="96"/>
      <c r="M20" s="96"/>
      <c r="N20" s="96"/>
      <c r="O20" s="96">
        <v>494670</v>
      </c>
      <c r="P20" s="134"/>
    </row>
    <row r="21" spans="1:17" ht="21.75" customHeight="1">
      <c r="A21" s="97" t="s">
        <v>42</v>
      </c>
      <c r="B21" s="98"/>
      <c r="C21" s="208">
        <f t="shared" ref="C21:N21" si="0">SUM(C8:C20)</f>
        <v>28696280</v>
      </c>
      <c r="D21" s="209">
        <f t="shared" si="0"/>
        <v>27250782.98</v>
      </c>
      <c r="E21" s="207">
        <f t="shared" si="0"/>
        <v>9499228.4199999999</v>
      </c>
      <c r="F21" s="206">
        <f t="shared" si="0"/>
        <v>83616</v>
      </c>
      <c r="G21" s="206">
        <f t="shared" si="0"/>
        <v>552535</v>
      </c>
      <c r="H21" s="206">
        <f t="shared" si="0"/>
        <v>3122471.5</v>
      </c>
      <c r="I21" s="206">
        <f t="shared" si="0"/>
        <v>922407</v>
      </c>
      <c r="J21" s="206">
        <f t="shared" si="0"/>
        <v>4417477.76</v>
      </c>
      <c r="K21" s="206">
        <f t="shared" si="0"/>
        <v>25170</v>
      </c>
      <c r="L21" s="206">
        <f t="shared" si="0"/>
        <v>133000</v>
      </c>
      <c r="M21" s="206">
        <f t="shared" si="0"/>
        <v>48978.1</v>
      </c>
      <c r="N21" s="206">
        <f t="shared" si="0"/>
        <v>7951229.2000000002</v>
      </c>
      <c r="O21" s="206">
        <f>SUM(O20)</f>
        <v>494670</v>
      </c>
      <c r="P21" s="131">
        <f>SUM(E21:O21)</f>
        <v>27250782.98</v>
      </c>
      <c r="Q21" s="132"/>
    </row>
    <row r="22" spans="1:17" ht="18.75">
      <c r="A22" s="85" t="s">
        <v>43</v>
      </c>
      <c r="B22" s="99"/>
      <c r="C22" s="87"/>
      <c r="D22" s="88"/>
      <c r="E22" s="89"/>
      <c r="F22" s="90"/>
      <c r="G22" s="90"/>
      <c r="H22" s="90"/>
      <c r="I22" s="90"/>
      <c r="J22" s="90"/>
      <c r="K22" s="90"/>
      <c r="L22" s="90"/>
      <c r="M22" s="90"/>
      <c r="N22" s="90"/>
      <c r="O22" s="90"/>
    </row>
    <row r="23" spans="1:17" ht="18.75">
      <c r="A23" s="100" t="s">
        <v>103</v>
      </c>
      <c r="B23" s="101"/>
      <c r="C23" s="91">
        <v>45600</v>
      </c>
      <c r="D23" s="88">
        <v>42603.09</v>
      </c>
      <c r="E23" s="92" t="s">
        <v>4</v>
      </c>
      <c r="F23" s="88"/>
      <c r="G23" s="88" t="s">
        <v>4</v>
      </c>
      <c r="H23" s="88"/>
      <c r="I23" s="88"/>
      <c r="J23" s="88"/>
      <c r="K23" s="88"/>
      <c r="L23" s="88"/>
      <c r="M23" s="88"/>
      <c r="N23" s="88"/>
      <c r="O23" s="88"/>
    </row>
    <row r="24" spans="1:17" ht="18.75">
      <c r="A24" s="100" t="s">
        <v>104</v>
      </c>
      <c r="B24" s="101"/>
      <c r="C24" s="91">
        <v>32500</v>
      </c>
      <c r="D24" s="88">
        <v>23589.599999999999</v>
      </c>
      <c r="E24" s="92"/>
      <c r="F24" s="88"/>
      <c r="G24" s="88"/>
      <c r="H24" s="88"/>
      <c r="I24" s="88"/>
      <c r="J24" s="88"/>
      <c r="K24" s="88"/>
      <c r="L24" s="88"/>
      <c r="M24" s="88"/>
      <c r="N24" s="88"/>
      <c r="O24" s="88"/>
    </row>
    <row r="25" spans="1:17" ht="18.75">
      <c r="A25" s="100" t="s">
        <v>105</v>
      </c>
      <c r="B25" s="101"/>
      <c r="C25" s="91">
        <v>160900</v>
      </c>
      <c r="D25" s="88">
        <v>127178.77</v>
      </c>
      <c r="E25" s="92"/>
      <c r="F25" s="88"/>
      <c r="G25" s="88" t="s">
        <v>4</v>
      </c>
      <c r="H25" s="88"/>
      <c r="I25" s="88"/>
      <c r="J25" s="88"/>
      <c r="K25" s="88"/>
      <c r="L25" s="88"/>
      <c r="M25" s="88"/>
      <c r="N25" s="88"/>
      <c r="O25" s="88"/>
    </row>
    <row r="26" spans="1:17" ht="18.75">
      <c r="A26" s="265" t="s">
        <v>120</v>
      </c>
      <c r="B26" s="266"/>
      <c r="C26" s="91">
        <v>1026900</v>
      </c>
      <c r="D26" s="88">
        <v>1047765</v>
      </c>
      <c r="E26" s="92"/>
      <c r="F26" s="88"/>
      <c r="G26" s="88"/>
      <c r="H26" s="88"/>
      <c r="I26" s="88"/>
      <c r="J26" s="88"/>
      <c r="K26" s="88"/>
      <c r="L26" s="88"/>
      <c r="M26" s="88"/>
      <c r="N26" s="88"/>
      <c r="O26" s="88"/>
    </row>
    <row r="27" spans="1:17" ht="18.75">
      <c r="A27" s="100" t="s">
        <v>106</v>
      </c>
      <c r="B27" s="101"/>
      <c r="C27" s="91">
        <v>81600</v>
      </c>
      <c r="D27" s="88">
        <v>9100</v>
      </c>
      <c r="E27" s="92"/>
      <c r="F27" s="88" t="s">
        <v>4</v>
      </c>
      <c r="G27" s="88"/>
      <c r="H27" s="88"/>
      <c r="I27" s="88"/>
      <c r="J27" s="88"/>
      <c r="K27" s="88"/>
      <c r="L27" s="88"/>
      <c r="M27" s="88"/>
      <c r="N27" s="88"/>
      <c r="O27" s="88"/>
    </row>
    <row r="28" spans="1:17" ht="18.75">
      <c r="A28" s="100" t="s">
        <v>107</v>
      </c>
      <c r="B28" s="101"/>
      <c r="C28" s="91">
        <v>12436400</v>
      </c>
      <c r="D28" s="88">
        <v>13392634.439999999</v>
      </c>
      <c r="E28" s="92"/>
      <c r="F28" s="88"/>
      <c r="G28" s="88" t="s">
        <v>4</v>
      </c>
      <c r="H28" s="88"/>
      <c r="I28" s="88"/>
      <c r="J28" s="88"/>
      <c r="K28" s="88"/>
      <c r="L28" s="88"/>
      <c r="M28" s="88"/>
      <c r="N28" s="88"/>
      <c r="O28" s="88"/>
    </row>
    <row r="29" spans="1:17" ht="18.75">
      <c r="A29" s="100" t="s">
        <v>108</v>
      </c>
      <c r="B29" s="101"/>
      <c r="C29" s="91">
        <v>14912380</v>
      </c>
      <c r="D29" s="88">
        <v>12655026.619999999</v>
      </c>
      <c r="E29" s="92"/>
      <c r="F29" s="88"/>
      <c r="G29" s="88"/>
      <c r="H29" s="88"/>
      <c r="I29" s="88"/>
      <c r="J29" s="88"/>
      <c r="K29" s="88"/>
      <c r="L29" s="88"/>
      <c r="M29" s="88"/>
      <c r="N29" s="88"/>
      <c r="O29" s="88"/>
    </row>
    <row r="30" spans="1:17" ht="18.75">
      <c r="A30" s="242" t="s">
        <v>109</v>
      </c>
      <c r="B30" s="243"/>
      <c r="C30" s="93" t="s">
        <v>121</v>
      </c>
      <c r="D30" s="88">
        <v>494670</v>
      </c>
      <c r="E30" s="102" t="s">
        <v>4</v>
      </c>
      <c r="F30" s="96"/>
      <c r="G30" s="96"/>
      <c r="H30" s="96"/>
      <c r="I30" s="96"/>
      <c r="J30" s="96"/>
      <c r="K30" s="96"/>
      <c r="L30" s="96"/>
      <c r="M30" s="96"/>
      <c r="N30" s="96"/>
      <c r="O30" s="96"/>
    </row>
    <row r="31" spans="1:17" ht="18.75">
      <c r="A31" s="97" t="s">
        <v>44</v>
      </c>
      <c r="B31" s="103"/>
      <c r="C31" s="205">
        <f>SUM(C23:C30)</f>
        <v>28696280</v>
      </c>
      <c r="D31" s="206">
        <f>SUM(D23:D30)</f>
        <v>27792567.519999996</v>
      </c>
      <c r="E31" s="205" t="s">
        <v>4</v>
      </c>
      <c r="F31" s="206"/>
      <c r="G31" s="206"/>
      <c r="H31" s="206"/>
      <c r="I31" s="206"/>
      <c r="J31" s="206"/>
      <c r="K31" s="206"/>
      <c r="L31" s="206"/>
      <c r="M31" s="206"/>
      <c r="N31" s="206"/>
      <c r="O31" s="206"/>
    </row>
    <row r="32" spans="1:17" s="82" customFormat="1" ht="19.5" thickBot="1">
      <c r="A32" s="104" t="s">
        <v>70</v>
      </c>
      <c r="B32" s="104"/>
      <c r="C32" s="105"/>
      <c r="D32" s="106">
        <f>D31-D21</f>
        <v>541784.53999999538</v>
      </c>
      <c r="E32" s="107" t="s">
        <v>4</v>
      </c>
      <c r="F32" s="105"/>
      <c r="G32" s="105" t="s">
        <v>4</v>
      </c>
      <c r="H32" s="105"/>
      <c r="I32" s="105"/>
      <c r="J32" s="105"/>
      <c r="K32" s="105"/>
      <c r="L32" s="105"/>
      <c r="M32" s="105"/>
      <c r="N32" s="105"/>
      <c r="O32" s="105"/>
    </row>
    <row r="33" spans="3:5" ht="18.75" thickTop="1"/>
    <row r="34" spans="3:5" ht="21">
      <c r="D34" s="10"/>
    </row>
    <row r="35" spans="3:5" ht="21">
      <c r="C35" s="133"/>
      <c r="D35" s="10"/>
      <c r="E35" s="11"/>
    </row>
    <row r="36" spans="3:5" ht="20.25">
      <c r="C36" s="133"/>
    </row>
    <row r="37" spans="3:5" ht="20.25">
      <c r="C37" s="133"/>
    </row>
    <row r="38" spans="3:5" ht="20.25">
      <c r="C38" s="133"/>
    </row>
    <row r="39" spans="3:5" ht="20.25">
      <c r="C39" s="133"/>
    </row>
    <row r="40" spans="3:5" ht="20.25">
      <c r="C40" s="133"/>
    </row>
    <row r="41" spans="3:5" ht="20.25">
      <c r="C41" s="133"/>
    </row>
    <row r="42" spans="3:5" ht="20.25">
      <c r="C42" s="133"/>
    </row>
    <row r="43" spans="3:5" ht="20.25">
      <c r="C43" s="133"/>
    </row>
    <row r="44" spans="3:5" ht="20.25">
      <c r="C44" s="133"/>
    </row>
    <row r="45" spans="3:5" ht="20.25">
      <c r="C45" s="133"/>
    </row>
    <row r="46" spans="3:5" ht="20.25">
      <c r="C46" s="133"/>
    </row>
    <row r="47" spans="3:5" ht="21">
      <c r="C47" s="134"/>
    </row>
  </sheetData>
  <mergeCells count="23">
    <mergeCell ref="A14:B14"/>
    <mergeCell ref="A15:B15"/>
    <mergeCell ref="A20:B20"/>
    <mergeCell ref="A26:B26"/>
    <mergeCell ref="A19:B19"/>
    <mergeCell ref="A17:B17"/>
    <mergeCell ref="A18:B18"/>
    <mergeCell ref="A30:B30"/>
    <mergeCell ref="A9:B9"/>
    <mergeCell ref="A10:B10"/>
    <mergeCell ref="A13:B13"/>
    <mergeCell ref="A1:O1"/>
    <mergeCell ref="A2:O2"/>
    <mergeCell ref="A3:O3"/>
    <mergeCell ref="A4:B6"/>
    <mergeCell ref="C4:C6"/>
    <mergeCell ref="D4:D6"/>
    <mergeCell ref="E4:E6"/>
    <mergeCell ref="G4:G6"/>
    <mergeCell ref="K4:K6"/>
    <mergeCell ref="A8:B8"/>
    <mergeCell ref="A11:B11"/>
    <mergeCell ref="A12:B12"/>
  </mergeCells>
  <printOptions horizontalCentered="1"/>
  <pageMargins left="0.24" right="0.19685039370078741" top="0.59055118110236227" bottom="0.39370078740157483" header="0.31496062992125984" footer="0.31496062992125984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FF00"/>
  </sheetPr>
  <dimension ref="A2:K23"/>
  <sheetViews>
    <sheetView topLeftCell="A10" workbookViewId="0">
      <selection activeCell="I15" sqref="I15"/>
    </sheetView>
  </sheetViews>
  <sheetFormatPr defaultColWidth="9" defaultRowHeight="21"/>
  <cols>
    <col min="1" max="1" width="7.625" style="108" customWidth="1"/>
    <col min="2" max="2" width="22.125" style="108" customWidth="1"/>
    <col min="3" max="3" width="13.75" style="108" customWidth="1"/>
    <col min="4" max="4" width="7" style="108" customWidth="1"/>
    <col min="5" max="5" width="14.375" style="108" customWidth="1"/>
    <col min="6" max="6" width="7" style="108" customWidth="1"/>
    <col min="7" max="7" width="14.125" style="108" customWidth="1"/>
    <col min="8" max="8" width="9" style="108"/>
    <col min="9" max="9" width="12.375" style="108" customWidth="1"/>
    <col min="10" max="16384" width="9" style="108"/>
  </cols>
  <sheetData>
    <row r="2" spans="1:11">
      <c r="A2" s="110" t="s">
        <v>128</v>
      </c>
      <c r="B2" s="110"/>
      <c r="C2" s="110"/>
      <c r="D2" s="110"/>
      <c r="E2" s="110"/>
      <c r="F2" s="110"/>
      <c r="G2" s="110"/>
      <c r="H2" s="110"/>
    </row>
    <row r="3" spans="1:11">
      <c r="A3" s="113" t="s">
        <v>51</v>
      </c>
      <c r="B3" s="111"/>
      <c r="C3" s="111"/>
      <c r="D3" s="111"/>
      <c r="E3" s="112"/>
      <c r="F3" s="112"/>
    </row>
    <row r="4" spans="1:11">
      <c r="B4" s="113"/>
      <c r="C4" s="111"/>
      <c r="D4" s="111"/>
      <c r="E4" s="112"/>
      <c r="F4" s="112"/>
    </row>
    <row r="5" spans="1:11">
      <c r="B5" s="113" t="s">
        <v>52</v>
      </c>
      <c r="C5" s="114" t="s">
        <v>54</v>
      </c>
      <c r="D5" s="34"/>
      <c r="E5" s="114" t="s">
        <v>129</v>
      </c>
      <c r="F5" s="121"/>
      <c r="G5" s="114" t="s">
        <v>175</v>
      </c>
      <c r="I5" s="267"/>
      <c r="J5" s="267"/>
      <c r="K5" s="267"/>
    </row>
    <row r="6" spans="1:11">
      <c r="B6" s="113"/>
      <c r="C6" s="169"/>
      <c r="D6" s="34"/>
      <c r="E6" s="169"/>
      <c r="F6" s="121"/>
      <c r="G6" s="169"/>
      <c r="I6" s="169"/>
      <c r="J6" s="169"/>
      <c r="K6" s="169"/>
    </row>
    <row r="7" spans="1:11">
      <c r="B7" s="108" t="s">
        <v>191</v>
      </c>
      <c r="C7" s="117">
        <v>8950</v>
      </c>
      <c r="D7" s="34"/>
      <c r="E7" s="142" t="s">
        <v>132</v>
      </c>
      <c r="F7" s="121"/>
      <c r="G7" s="43" t="s">
        <v>174</v>
      </c>
      <c r="I7" s="114"/>
      <c r="J7" s="114"/>
      <c r="K7" s="114"/>
    </row>
    <row r="8" spans="1:11">
      <c r="B8" s="115" t="s">
        <v>192</v>
      </c>
      <c r="C8" s="117">
        <v>11500</v>
      </c>
      <c r="D8" s="115"/>
      <c r="E8" s="142" t="s">
        <v>132</v>
      </c>
      <c r="F8" s="117"/>
      <c r="G8" s="43" t="s">
        <v>174</v>
      </c>
    </row>
    <row r="9" spans="1:11">
      <c r="B9" s="115" t="s">
        <v>193</v>
      </c>
      <c r="C9" s="117">
        <v>27000</v>
      </c>
      <c r="D9" s="115"/>
      <c r="E9" s="142" t="s">
        <v>194</v>
      </c>
      <c r="F9" s="117"/>
      <c r="G9" s="43" t="s">
        <v>174</v>
      </c>
    </row>
    <row r="10" spans="1:11">
      <c r="B10" s="115" t="s">
        <v>195</v>
      </c>
      <c r="C10" s="117">
        <v>59000</v>
      </c>
      <c r="D10" s="115"/>
      <c r="E10" s="142" t="s">
        <v>213</v>
      </c>
      <c r="F10" s="117"/>
      <c r="G10" s="43" t="s">
        <v>174</v>
      </c>
    </row>
    <row r="11" spans="1:11">
      <c r="B11" s="115" t="s">
        <v>196</v>
      </c>
      <c r="C11" s="117">
        <v>21000</v>
      </c>
      <c r="D11" s="115"/>
      <c r="E11" s="142" t="s">
        <v>213</v>
      </c>
      <c r="F11" s="117"/>
      <c r="G11" s="43" t="s">
        <v>174</v>
      </c>
    </row>
    <row r="12" spans="1:11">
      <c r="B12" s="115" t="s">
        <v>197</v>
      </c>
      <c r="C12" s="117">
        <v>16800</v>
      </c>
      <c r="D12" s="115"/>
      <c r="E12" s="142" t="s">
        <v>213</v>
      </c>
      <c r="F12" s="117"/>
      <c r="G12" s="43" t="s">
        <v>174</v>
      </c>
    </row>
    <row r="13" spans="1:11">
      <c r="B13" s="115" t="s">
        <v>130</v>
      </c>
      <c r="C13" s="117">
        <v>28600</v>
      </c>
      <c r="D13" s="115"/>
      <c r="E13" s="142" t="s">
        <v>131</v>
      </c>
      <c r="F13" s="117"/>
      <c r="G13" s="43" t="s">
        <v>174</v>
      </c>
    </row>
    <row r="14" spans="1:11">
      <c r="B14" s="115" t="s">
        <v>130</v>
      </c>
      <c r="C14" s="117">
        <v>8100</v>
      </c>
      <c r="D14" s="115"/>
      <c r="E14" s="142" t="s">
        <v>131</v>
      </c>
      <c r="F14" s="117"/>
      <c r="G14" s="43" t="s">
        <v>174</v>
      </c>
    </row>
    <row r="15" spans="1:11">
      <c r="B15" s="115" t="s">
        <v>198</v>
      </c>
      <c r="C15" s="117">
        <v>3900</v>
      </c>
      <c r="D15" s="115"/>
      <c r="E15" s="142" t="s">
        <v>131</v>
      </c>
      <c r="F15" s="117"/>
      <c r="G15" s="43" t="s">
        <v>174</v>
      </c>
    </row>
    <row r="16" spans="1:11">
      <c r="B16" s="115" t="s">
        <v>199</v>
      </c>
      <c r="C16" s="117">
        <v>8500</v>
      </c>
      <c r="D16" s="115"/>
      <c r="E16" s="142" t="s">
        <v>131</v>
      </c>
      <c r="F16" s="117"/>
      <c r="G16" s="43" t="s">
        <v>174</v>
      </c>
    </row>
    <row r="17" spans="2:7">
      <c r="B17" s="115" t="s">
        <v>200</v>
      </c>
      <c r="C17" s="117">
        <v>7600</v>
      </c>
      <c r="D17" s="116"/>
      <c r="E17" s="142" t="s">
        <v>131</v>
      </c>
      <c r="F17" s="117"/>
      <c r="G17" s="43" t="s">
        <v>174</v>
      </c>
    </row>
    <row r="18" spans="2:7" ht="21.75" thickBot="1">
      <c r="B18" s="140" t="s">
        <v>13</v>
      </c>
      <c r="C18" s="118">
        <f>SUM(C7:C17)</f>
        <v>200950</v>
      </c>
      <c r="D18" s="140"/>
      <c r="E18" s="141"/>
      <c r="F18" s="141"/>
    </row>
    <row r="19" spans="2:7" ht="21.75" thickTop="1">
      <c r="E19" s="119"/>
      <c r="F19" s="119"/>
    </row>
    <row r="20" spans="2:7">
      <c r="B20" s="108" t="s">
        <v>176</v>
      </c>
      <c r="C20" s="158">
        <v>70301.7</v>
      </c>
      <c r="E20" s="109"/>
      <c r="F20" s="109"/>
    </row>
    <row r="22" spans="2:7" ht="21.75" thickBot="1">
      <c r="B22" s="140" t="s">
        <v>177</v>
      </c>
      <c r="C22" s="159">
        <f>SUM(C18:C21)</f>
        <v>271251.7</v>
      </c>
    </row>
    <row r="23" spans="2:7" ht="21.75" thickTop="1"/>
  </sheetData>
  <mergeCells count="1">
    <mergeCell ref="I5:K5"/>
  </mergeCells>
  <printOptions horizontalCentered="1"/>
  <pageMargins left="0.70866141732283472" right="0.47244094488188981" top="0.74803149606299213" bottom="0.74803149606299213" header="0.31496062992125984" footer="0.31496062992125984"/>
  <pageSetup paperSize="9"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11</vt:i4>
      </vt:variant>
      <vt:variant>
        <vt:lpstr>ช่วงที่มีชื่อ</vt:lpstr>
      </vt:variant>
      <vt:variant>
        <vt:i4>2</vt:i4>
      </vt:variant>
    </vt:vector>
  </HeadingPairs>
  <TitlesOfParts>
    <vt:vector size="13" baseType="lpstr">
      <vt:lpstr>งบแสดงฐานะทางการเงิน</vt:lpstr>
      <vt:lpstr>หมายเหตุ1 ข้อมูลทั่วไป</vt:lpstr>
      <vt:lpstr>หมายเหตุ 2 งบทรัพย์สิน</vt:lpstr>
      <vt:lpstr>หมายเหตุ 3 รายจ่ายค้างจ่าย</vt:lpstr>
      <vt:lpstr>หมายเหตุ 4 เงินรับฝาก </vt:lpstr>
      <vt:lpstr>หมายเหตุ 5 งบเงินสะสม</vt:lpstr>
      <vt:lpstr>แนบท้ายหมายเหตุ 5</vt:lpstr>
      <vt:lpstr>งบแสดงผลการดำเนินงาน</vt:lpstr>
      <vt:lpstr>หมายเหตุ1 </vt:lpstr>
      <vt:lpstr>หมายเหตุ2</vt:lpstr>
      <vt:lpstr>Sheet2</vt:lpstr>
      <vt:lpstr>'หมายเหตุ1 ข้อมูลทั่วไป'!Print_Area</vt:lpstr>
      <vt:lpstr>งบแสดงผลการดำเนินงาน!Print_Titles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2017-10-25T08:47:09Z</cp:lastPrinted>
  <dcterms:created xsi:type="dcterms:W3CDTF">2012-12-28T04:48:03Z</dcterms:created>
  <dcterms:modified xsi:type="dcterms:W3CDTF">2017-10-25T08:51:45Z</dcterms:modified>
</cp:coreProperties>
</file>